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 activeTab="2"/>
  </bookViews>
  <sheets>
    <sheet name="夏令营" sheetId="3" r:id="rId1"/>
    <sheet name="教师培训" sheetId="4" r:id="rId2"/>
    <sheet name="初升高奖学金、志愿者培训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5" l="1"/>
  <c r="E5" i="4"/>
  <c r="E6" i="4"/>
  <c r="E7" i="4"/>
  <c r="E8" i="4"/>
  <c r="E9" i="4"/>
  <c r="E10" i="4"/>
  <c r="E11" i="4"/>
  <c r="E12" i="4"/>
  <c r="E13" i="4"/>
  <c r="E4" i="4"/>
  <c r="E15" i="4"/>
  <c r="E16" i="4"/>
  <c r="E17" i="4"/>
  <c r="E14" i="4"/>
  <c r="E22" i="4"/>
  <c r="E23" i="4"/>
  <c r="E24" i="4"/>
  <c r="E21" i="4"/>
  <c r="E27" i="4"/>
  <c r="E9" i="3"/>
  <c r="E10" i="3"/>
  <c r="E7" i="3"/>
  <c r="E8" i="3"/>
  <c r="E6" i="3"/>
  <c r="E11" i="3"/>
  <c r="E5" i="3"/>
  <c r="E38" i="3"/>
  <c r="E35" i="3"/>
  <c r="E32" i="3"/>
  <c r="E33" i="3"/>
  <c r="E34" i="3"/>
  <c r="E36" i="3"/>
  <c r="E31" i="3"/>
  <c r="E13" i="3"/>
  <c r="E14" i="3"/>
  <c r="E15" i="3"/>
  <c r="E16" i="3"/>
  <c r="E17" i="3"/>
  <c r="E18" i="3"/>
  <c r="E19" i="3"/>
  <c r="E20" i="3"/>
  <c r="E21" i="3"/>
  <c r="E22" i="3"/>
  <c r="E12" i="3"/>
  <c r="E24" i="3"/>
  <c r="E25" i="3"/>
  <c r="E23" i="3"/>
  <c r="E27" i="3"/>
  <c r="E28" i="3"/>
  <c r="E29" i="3"/>
  <c r="E30" i="3"/>
  <c r="E26" i="3"/>
  <c r="E39" i="3"/>
  <c r="F22" i="3"/>
  <c r="F21" i="3"/>
  <c r="F20" i="3"/>
  <c r="F19" i="3"/>
  <c r="F18" i="3"/>
  <c r="F17" i="3"/>
  <c r="F16" i="3"/>
  <c r="E18" i="4"/>
  <c r="E19" i="4"/>
  <c r="E20" i="4"/>
  <c r="F37" i="3"/>
  <c r="F36" i="3"/>
  <c r="F9" i="3"/>
  <c r="F6" i="3"/>
  <c r="F5" i="3"/>
  <c r="F21" i="4"/>
  <c r="F18" i="4"/>
  <c r="F5" i="4"/>
  <c r="F23" i="4"/>
  <c r="F24" i="4"/>
  <c r="F4" i="4"/>
  <c r="F27" i="4"/>
  <c r="F26" i="4"/>
  <c r="F6" i="4"/>
  <c r="F11" i="4"/>
  <c r="F17" i="4"/>
  <c r="F10" i="4"/>
  <c r="F16" i="4"/>
  <c r="F25" i="4"/>
  <c r="F7" i="4"/>
  <c r="F12" i="4"/>
  <c r="F9" i="4"/>
  <c r="F20" i="4"/>
  <c r="F15" i="4"/>
  <c r="F13" i="4"/>
  <c r="F8" i="4"/>
  <c r="F19" i="4"/>
  <c r="F14" i="4"/>
  <c r="F22" i="4"/>
  <c r="F39" i="3"/>
  <c r="F12" i="3"/>
  <c r="F27" i="3"/>
  <c r="F14" i="3"/>
  <c r="F28" i="3"/>
  <c r="F10" i="3"/>
  <c r="F7" i="3"/>
  <c r="F11" i="3"/>
  <c r="F15" i="3"/>
  <c r="F24" i="3"/>
  <c r="F29" i="3"/>
  <c r="F33" i="3"/>
  <c r="F8" i="3"/>
  <c r="F25" i="3"/>
  <c r="F30" i="3"/>
  <c r="F34" i="3"/>
  <c r="F13" i="3"/>
  <c r="F31" i="3"/>
  <c r="F35" i="3"/>
  <c r="F32" i="3"/>
  <c r="F38" i="3"/>
  <c r="F23" i="3"/>
  <c r="F26" i="3"/>
</calcChain>
</file>

<file path=xl/sharedStrings.xml><?xml version="1.0" encoding="utf-8"?>
<sst xmlns="http://schemas.openxmlformats.org/spreadsheetml/2006/main" count="181" uniqueCount="167">
  <si>
    <t>A</t>
  </si>
  <si>
    <t>A1</t>
  </si>
  <si>
    <t>A2</t>
  </si>
  <si>
    <t>A3</t>
  </si>
  <si>
    <t>A4</t>
  </si>
  <si>
    <t>A5</t>
  </si>
  <si>
    <t>A6</t>
  </si>
  <si>
    <t>A7</t>
  </si>
  <si>
    <t xml:space="preserve"> </t>
  </si>
  <si>
    <t>项目执行费</t>
    <phoneticPr fontId="2" type="noConversion"/>
  </si>
  <si>
    <t>初升高奖学金</t>
    <phoneticPr fontId="2" type="noConversion"/>
  </si>
  <si>
    <t>40人次</t>
    <phoneticPr fontId="2" type="noConversion"/>
  </si>
  <si>
    <t>总合计</t>
    <phoneticPr fontId="2" type="noConversion"/>
  </si>
  <si>
    <t>项目人员差旅（4次往返助学点）</t>
    <phoneticPr fontId="2" type="noConversion"/>
  </si>
  <si>
    <t>项目人员补贴(1位全职12个月）</t>
    <phoneticPr fontId="2" type="noConversion"/>
  </si>
  <si>
    <t>单位：元</t>
    <phoneticPr fontId="2" type="noConversion"/>
  </si>
  <si>
    <t>夏令营</t>
    <phoneticPr fontId="2" type="noConversion"/>
  </si>
  <si>
    <t>教师培训</t>
    <phoneticPr fontId="2" type="noConversion"/>
  </si>
  <si>
    <t>56位学生一年的奖学金（每学期1500）</t>
    <phoneticPr fontId="2" type="noConversion"/>
  </si>
  <si>
    <t>预算明细表</t>
    <phoneticPr fontId="2" type="noConversion"/>
  </si>
  <si>
    <t>预算明细表</t>
    <phoneticPr fontId="2" type="noConversion"/>
  </si>
  <si>
    <t>金额</t>
    <phoneticPr fontId="2" type="noConversion"/>
  </si>
  <si>
    <t>金额</t>
    <phoneticPr fontId="2" type="noConversion"/>
  </si>
  <si>
    <t>志愿者培训</t>
    <phoneticPr fontId="2" type="noConversion"/>
  </si>
  <si>
    <t>金额</t>
    <phoneticPr fontId="2" type="noConversion"/>
  </si>
  <si>
    <r>
      <rPr>
        <b/>
        <sz val="10"/>
        <color theme="1"/>
        <rFont val="宋体"/>
        <family val="3"/>
        <charset val="134"/>
      </rPr>
      <t>编制单位：我们的自由天空（</t>
    </r>
    <r>
      <rPr>
        <b/>
        <sz val="10"/>
        <color theme="1"/>
        <rFont val="Times New Roman"/>
        <family val="1"/>
      </rPr>
      <t>OFS</t>
    </r>
    <r>
      <rPr>
        <b/>
        <sz val="10"/>
        <color theme="1"/>
        <rFont val="宋体"/>
        <family val="3"/>
        <charset val="134"/>
      </rPr>
      <t>）</t>
    </r>
    <phoneticPr fontId="2" type="noConversion"/>
  </si>
  <si>
    <t>A8</t>
    <phoneticPr fontId="2" type="noConversion"/>
  </si>
  <si>
    <t>A9</t>
    <phoneticPr fontId="2" type="noConversion"/>
  </si>
  <si>
    <t>B</t>
    <phoneticPr fontId="2" type="noConversion"/>
  </si>
  <si>
    <t>B1</t>
    <phoneticPr fontId="2" type="noConversion"/>
  </si>
  <si>
    <t>B2</t>
    <phoneticPr fontId="2" type="noConversion"/>
  </si>
  <si>
    <t>B3</t>
    <phoneticPr fontId="2" type="noConversion"/>
  </si>
  <si>
    <t>B4</t>
    <phoneticPr fontId="2" type="noConversion"/>
  </si>
  <si>
    <t>B5</t>
    <phoneticPr fontId="2" type="noConversion"/>
  </si>
  <si>
    <t>B6</t>
    <phoneticPr fontId="2" type="noConversion"/>
  </si>
  <si>
    <t>C</t>
    <phoneticPr fontId="2" type="noConversion"/>
  </si>
  <si>
    <t>C1</t>
    <phoneticPr fontId="2" type="noConversion"/>
  </si>
  <si>
    <t>C2</t>
    <phoneticPr fontId="2" type="noConversion"/>
  </si>
  <si>
    <t>C3</t>
    <phoneticPr fontId="2" type="noConversion"/>
  </si>
  <si>
    <t>C4</t>
    <phoneticPr fontId="2" type="noConversion"/>
  </si>
  <si>
    <t>E</t>
    <phoneticPr fontId="2" type="noConversion"/>
  </si>
  <si>
    <r>
      <rPr>
        <b/>
        <sz val="16"/>
        <color theme="1"/>
        <rFont val="宋体"/>
        <family val="3"/>
        <charset val="134"/>
      </rPr>
      <t>第十三期</t>
    </r>
    <r>
      <rPr>
        <b/>
        <sz val="16"/>
        <color theme="1"/>
        <rFont val="Times New Roman"/>
        <family val="1"/>
      </rPr>
      <t>OFS</t>
    </r>
    <r>
      <rPr>
        <b/>
        <sz val="16"/>
        <color theme="1"/>
        <rFont val="宋体"/>
        <family val="3"/>
        <charset val="134"/>
      </rPr>
      <t>桃李天教师培训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宋体"/>
        <family val="3"/>
        <charset val="134"/>
      </rPr>
      <t>通道</t>
    </r>
    <r>
      <rPr>
        <b/>
        <sz val="16"/>
        <color theme="1"/>
        <rFont val="Times New Roman"/>
        <family val="1"/>
      </rPr>
      <t>)</t>
    </r>
    <r>
      <rPr>
        <b/>
        <sz val="16"/>
        <color theme="1"/>
        <rFont val="宋体"/>
        <family val="3"/>
        <charset val="134"/>
      </rPr>
      <t>项目预算表（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年）</t>
    </r>
    <phoneticPr fontId="2" type="noConversion"/>
  </si>
  <si>
    <r>
      <rPr>
        <sz val="10"/>
        <color theme="1"/>
        <rFont val="宋体"/>
        <family val="2"/>
        <charset val="134"/>
      </rPr>
      <t>编制时间：</t>
    </r>
    <r>
      <rPr>
        <sz val="10"/>
        <color theme="1"/>
        <rFont val="Times New Roman"/>
        <family val="1"/>
      </rPr>
      <t xml:space="preserve">2019. 03.05 </t>
    </r>
    <phoneticPr fontId="2" type="noConversion"/>
  </si>
  <si>
    <r>
      <rPr>
        <sz val="10"/>
        <color theme="1"/>
        <rFont val="宋体"/>
        <family val="2"/>
        <charset val="134"/>
      </rPr>
      <t>单位：人民币元</t>
    </r>
  </si>
  <si>
    <r>
      <rPr>
        <sz val="10"/>
        <color theme="1"/>
        <rFont val="宋体"/>
        <family val="2"/>
        <charset val="134"/>
      </rPr>
      <t>序号</t>
    </r>
  </si>
  <si>
    <r>
      <rPr>
        <sz val="10"/>
        <color theme="1"/>
        <rFont val="宋体"/>
        <family val="2"/>
        <charset val="134"/>
      </rPr>
      <t>费用项</t>
    </r>
  </si>
  <si>
    <r>
      <rPr>
        <sz val="10"/>
        <color theme="1"/>
        <rFont val="宋体"/>
        <family val="2"/>
        <charset val="134"/>
      </rPr>
      <t>数量</t>
    </r>
  </si>
  <si>
    <r>
      <t xml:space="preserve"> </t>
    </r>
    <r>
      <rPr>
        <sz val="10"/>
        <color theme="1"/>
        <rFont val="宋体"/>
        <family val="2"/>
        <charset val="134"/>
      </rPr>
      <t>单价</t>
    </r>
    <r>
      <rPr>
        <sz val="10"/>
        <color theme="1"/>
        <rFont val="Times New Roman"/>
        <family val="1"/>
      </rPr>
      <t xml:space="preserve"> </t>
    </r>
  </si>
  <si>
    <r>
      <t xml:space="preserve"> </t>
    </r>
    <r>
      <rPr>
        <sz val="10"/>
        <color theme="1"/>
        <rFont val="宋体"/>
        <family val="2"/>
        <charset val="134"/>
      </rPr>
      <t>预算总金额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</si>
  <si>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2"/>
        <charset val="134"/>
      </rPr>
      <t>占总支出比（</t>
    </r>
    <r>
      <rPr>
        <sz val="10"/>
        <color theme="1"/>
        <rFont val="Times New Roman"/>
        <family val="1"/>
      </rPr>
      <t>%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</si>
  <si>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备注</t>
    </r>
  </si>
  <si>
    <r>
      <rPr>
        <b/>
        <sz val="10"/>
        <color theme="1"/>
        <rFont val="宋体"/>
        <family val="3"/>
        <charset val="134"/>
      </rPr>
      <t>培训</t>
    </r>
  </si>
  <si>
    <r>
      <t>62</t>
    </r>
    <r>
      <rPr>
        <sz val="10"/>
        <color theme="1"/>
        <rFont val="宋体"/>
        <family val="2"/>
        <charset val="134"/>
      </rPr>
      <t>位通道老师去北京育新学校参加为期一周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天的培训。</t>
    </r>
    <phoneticPr fontId="2" type="noConversion"/>
  </si>
  <si>
    <r>
      <rPr>
        <sz val="10"/>
        <color theme="1"/>
        <rFont val="宋体"/>
        <family val="2"/>
        <charset val="134"/>
      </rPr>
      <t>学员交通费用</t>
    </r>
  </si>
  <si>
    <r>
      <t>62</t>
    </r>
    <r>
      <rPr>
        <sz val="10"/>
        <color theme="1"/>
        <rFont val="宋体"/>
        <family val="2"/>
        <charset val="134"/>
      </rPr>
      <t>位通道老师，搭乘汽车和火车硬卧，通道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怀化，怀化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北京。</t>
    </r>
    <phoneticPr fontId="2" type="noConversion"/>
  </si>
  <si>
    <r>
      <rPr>
        <sz val="10"/>
        <color theme="1"/>
        <rFont val="宋体"/>
        <family val="2"/>
        <charset val="134"/>
      </rPr>
      <t>学员餐饮费用</t>
    </r>
  </si>
  <si>
    <r>
      <t>62</t>
    </r>
    <r>
      <rPr>
        <sz val="10"/>
        <color theme="1"/>
        <rFont val="宋体"/>
        <family val="2"/>
        <charset val="134"/>
      </rPr>
      <t>位通道老师，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天，每天</t>
    </r>
    <r>
      <rPr>
        <sz val="10"/>
        <color theme="1"/>
        <rFont val="Times New Roman"/>
        <family val="1"/>
      </rPr>
      <t>70</t>
    </r>
    <r>
      <rPr>
        <sz val="10"/>
        <color theme="1"/>
        <rFont val="宋体"/>
        <family val="2"/>
        <charset val="134"/>
      </rPr>
      <t>元伙食费。</t>
    </r>
    <phoneticPr fontId="2" type="noConversion"/>
  </si>
  <si>
    <r>
      <rPr>
        <sz val="10"/>
        <color theme="1"/>
        <rFont val="宋体"/>
        <family val="2"/>
        <charset val="134"/>
      </rPr>
      <t>学员住宿费用</t>
    </r>
  </si>
  <si>
    <r>
      <t>62</t>
    </r>
    <r>
      <rPr>
        <sz val="10"/>
        <color theme="1"/>
        <rFont val="宋体"/>
        <family val="2"/>
        <charset val="134"/>
      </rPr>
      <t>位通道老师，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天住宿，每天每人</t>
    </r>
    <r>
      <rPr>
        <sz val="10"/>
        <color theme="1"/>
        <rFont val="Times New Roman"/>
        <family val="1"/>
      </rPr>
      <t>100</t>
    </r>
    <r>
      <rPr>
        <sz val="10"/>
        <color theme="1"/>
        <rFont val="宋体"/>
        <family val="2"/>
        <charset val="134"/>
      </rPr>
      <t>的标准。</t>
    </r>
    <phoneticPr fontId="2" type="noConversion"/>
  </si>
  <si>
    <r>
      <rPr>
        <sz val="10"/>
        <color theme="1"/>
        <rFont val="宋体"/>
        <family val="2"/>
        <charset val="134"/>
      </rPr>
      <t>培训用品及资料</t>
    </r>
  </si>
  <si>
    <r>
      <rPr>
        <sz val="10"/>
        <color theme="1"/>
        <rFont val="宋体"/>
        <family val="2"/>
        <charset val="134"/>
      </rPr>
      <t>为老师和导师准备的培训资料、本子、笔、环保袋。</t>
    </r>
    <phoneticPr fontId="2" type="noConversion"/>
  </si>
  <si>
    <r>
      <rPr>
        <sz val="10"/>
        <color theme="1"/>
        <rFont val="宋体"/>
        <family val="2"/>
        <charset val="134"/>
      </rPr>
      <t>学员市内交通卡</t>
    </r>
  </si>
  <si>
    <r>
      <rPr>
        <sz val="10"/>
        <color theme="1"/>
        <rFont val="宋体"/>
        <family val="2"/>
        <charset val="134"/>
      </rPr>
      <t>市内交通卡充值</t>
    </r>
  </si>
  <si>
    <r>
      <rPr>
        <sz val="10"/>
        <color theme="1"/>
        <rFont val="宋体"/>
        <family val="2"/>
        <charset val="134"/>
      </rPr>
      <t>学员人身意外险</t>
    </r>
    <phoneticPr fontId="2" type="noConversion"/>
  </si>
  <si>
    <r>
      <rPr>
        <sz val="10"/>
        <color theme="1"/>
        <rFont val="宋体"/>
        <family val="2"/>
        <charset val="134"/>
      </rPr>
      <t>购买人生意外险</t>
    </r>
  </si>
  <si>
    <r>
      <rPr>
        <sz val="10"/>
        <color theme="1"/>
        <rFont val="宋体"/>
        <family val="2"/>
        <charset val="134"/>
      </rPr>
      <t>培训结业</t>
    </r>
  </si>
  <si>
    <r>
      <t>62</t>
    </r>
    <r>
      <rPr>
        <sz val="10"/>
        <color theme="1"/>
        <rFont val="宋体"/>
        <family val="2"/>
        <charset val="134"/>
      </rPr>
      <t>位老师参观游览北京等结业活动</t>
    </r>
  </si>
  <si>
    <r>
      <rPr>
        <sz val="10"/>
        <color theme="1"/>
        <rFont val="宋体"/>
        <family val="2"/>
        <charset val="134"/>
      </rPr>
      <t>教师培训服装</t>
    </r>
  </si>
  <si>
    <r>
      <rPr>
        <sz val="10"/>
        <color theme="1"/>
        <rFont val="宋体"/>
        <family val="2"/>
        <charset val="134"/>
      </rPr>
      <t>参加培训人员统一服装每人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件短袖</t>
    </r>
    <phoneticPr fontId="2" type="noConversion"/>
  </si>
  <si>
    <r>
      <rPr>
        <sz val="10"/>
        <color theme="1"/>
        <rFont val="宋体"/>
        <family val="2"/>
        <charset val="134"/>
      </rPr>
      <t>租车费</t>
    </r>
  </si>
  <si>
    <r>
      <rPr>
        <sz val="10"/>
        <color theme="1"/>
        <rFont val="宋体"/>
        <family val="2"/>
        <charset val="134"/>
      </rPr>
      <t>接站送站以及结业活动租用大巴</t>
    </r>
  </si>
  <si>
    <r>
      <rPr>
        <b/>
        <sz val="10"/>
        <color theme="1"/>
        <rFont val="宋体"/>
        <family val="3"/>
        <charset val="134"/>
      </rPr>
      <t>导师回访</t>
    </r>
    <phoneticPr fontId="2" type="noConversion"/>
  </si>
  <si>
    <r>
      <rPr>
        <sz val="10"/>
        <color theme="1"/>
        <rFont val="宋体"/>
        <family val="2"/>
        <charset val="134"/>
      </rPr>
      <t>交通费</t>
    </r>
    <phoneticPr fontId="2" type="noConversion"/>
  </si>
  <si>
    <r>
      <t>20</t>
    </r>
    <r>
      <rPr>
        <sz val="10"/>
        <color theme="1"/>
        <rFont val="宋体"/>
        <family val="2"/>
        <charset val="134"/>
      </rPr>
      <t>位导师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位志愿者往返通道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北京</t>
    </r>
    <phoneticPr fontId="2" type="noConversion"/>
  </si>
  <si>
    <r>
      <rPr>
        <sz val="10"/>
        <color theme="1"/>
        <rFont val="宋体"/>
        <family val="2"/>
        <charset val="134"/>
      </rPr>
      <t>住宿费</t>
    </r>
    <phoneticPr fontId="2" type="noConversion"/>
  </si>
  <si>
    <r>
      <t>22</t>
    </r>
    <r>
      <rPr>
        <sz val="10"/>
        <color theme="1"/>
        <rFont val="宋体"/>
        <family val="2"/>
        <charset val="134"/>
      </rPr>
      <t>位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天住宿，每天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family val="2"/>
        <charset val="134"/>
      </rPr>
      <t>间房</t>
    </r>
    <phoneticPr fontId="2" type="noConversion"/>
  </si>
  <si>
    <r>
      <rPr>
        <sz val="10"/>
        <color theme="1"/>
        <rFont val="宋体"/>
        <family val="2"/>
        <charset val="134"/>
      </rPr>
      <t>餐费</t>
    </r>
    <phoneticPr fontId="2" type="noConversion"/>
  </si>
  <si>
    <r>
      <t>22</t>
    </r>
    <r>
      <rPr>
        <sz val="10"/>
        <color theme="1"/>
        <rFont val="宋体"/>
        <family val="2"/>
        <charset val="134"/>
      </rPr>
      <t>位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天用餐</t>
    </r>
    <phoneticPr fontId="2" type="noConversion"/>
  </si>
  <si>
    <r>
      <rPr>
        <sz val="10"/>
        <color theme="1"/>
        <rFont val="宋体"/>
        <family val="2"/>
        <charset val="134"/>
      </rPr>
      <t>租车费</t>
    </r>
    <phoneticPr fontId="2" type="noConversion"/>
  </si>
  <si>
    <r>
      <rPr>
        <sz val="10"/>
        <color theme="1"/>
        <rFont val="宋体"/>
        <family val="2"/>
        <charset val="134"/>
      </rPr>
      <t>活动用车</t>
    </r>
    <phoneticPr fontId="2" type="noConversion"/>
  </si>
  <si>
    <r>
      <rPr>
        <sz val="10"/>
        <color theme="1"/>
        <rFont val="宋体"/>
        <family val="2"/>
        <charset val="134"/>
      </rPr>
      <t>交流活动费</t>
    </r>
    <phoneticPr fontId="2" type="noConversion"/>
  </si>
  <si>
    <r>
      <rPr>
        <sz val="10"/>
        <color theme="1"/>
        <rFont val="宋体"/>
        <family val="2"/>
        <charset val="134"/>
      </rPr>
      <t>与学校教师联欢，观看当地特色</t>
    </r>
    <phoneticPr fontId="2" type="noConversion"/>
  </si>
  <si>
    <r>
      <rPr>
        <sz val="10"/>
        <color theme="1"/>
        <rFont val="宋体"/>
        <family val="2"/>
        <charset val="134"/>
      </rPr>
      <t>人身意外险</t>
    </r>
    <phoneticPr fontId="2" type="noConversion"/>
  </si>
  <si>
    <r>
      <rPr>
        <sz val="10"/>
        <color theme="1"/>
        <rFont val="宋体"/>
        <family val="2"/>
        <charset val="134"/>
      </rPr>
      <t>为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2"/>
        <charset val="134"/>
      </rPr>
      <t>位购买保险</t>
    </r>
    <phoneticPr fontId="2" type="noConversion"/>
  </si>
  <si>
    <r>
      <rPr>
        <b/>
        <sz val="10"/>
        <color theme="1"/>
        <rFont val="宋体"/>
        <family val="3"/>
        <charset val="134"/>
      </rPr>
      <t>其他</t>
    </r>
    <phoneticPr fontId="2" type="noConversion"/>
  </si>
  <si>
    <r>
      <rPr>
        <sz val="10"/>
        <color theme="1"/>
        <rFont val="宋体"/>
        <family val="2"/>
        <charset val="134"/>
      </rPr>
      <t>同城志愿者补助</t>
    </r>
    <phoneticPr fontId="2" type="noConversion"/>
  </si>
  <si>
    <r>
      <rPr>
        <sz val="10"/>
        <color theme="1"/>
        <rFont val="宋体"/>
        <family val="2"/>
        <charset val="134"/>
      </rPr>
      <t>共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2"/>
        <charset val="134"/>
      </rPr>
      <t>天，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2"/>
        <charset val="134"/>
      </rPr>
      <t>人工作餐</t>
    </r>
    <phoneticPr fontId="2" type="noConversion"/>
  </si>
  <si>
    <r>
      <rPr>
        <sz val="10"/>
        <color theme="1"/>
        <rFont val="宋体"/>
        <family val="2"/>
        <charset val="134"/>
      </rPr>
      <t>医、药</t>
    </r>
    <phoneticPr fontId="2" type="noConversion"/>
  </si>
  <si>
    <r>
      <rPr>
        <sz val="10"/>
        <color theme="1"/>
        <rFont val="宋体"/>
        <family val="2"/>
        <charset val="134"/>
      </rPr>
      <t>备急救药品和常用药及突发门诊费</t>
    </r>
    <phoneticPr fontId="2" type="noConversion"/>
  </si>
  <si>
    <r>
      <rPr>
        <sz val="10"/>
        <color theme="1"/>
        <rFont val="宋体"/>
        <family val="2"/>
        <charset val="134"/>
      </rPr>
      <t>矿泉水</t>
    </r>
    <phoneticPr fontId="2" type="noConversion"/>
  </si>
  <si>
    <r>
      <rPr>
        <sz val="10"/>
        <color theme="1"/>
        <rFont val="宋体"/>
        <family val="2"/>
        <charset val="134"/>
      </rPr>
      <t>每位老师和导师每人每天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瓶水</t>
    </r>
    <phoneticPr fontId="2" type="noConversion"/>
  </si>
  <si>
    <r>
      <rPr>
        <sz val="10"/>
        <color theme="1"/>
        <rFont val="宋体"/>
        <family val="2"/>
        <charset val="134"/>
      </rPr>
      <t>税</t>
    </r>
    <phoneticPr fontId="2" type="noConversion"/>
  </si>
  <si>
    <r>
      <rPr>
        <sz val="10"/>
        <color theme="1"/>
        <rFont val="宋体"/>
        <family val="2"/>
        <charset val="134"/>
      </rPr>
      <t>按照</t>
    </r>
    <r>
      <rPr>
        <sz val="10"/>
        <color theme="1"/>
        <rFont val="Times New Roman"/>
        <family val="1"/>
      </rPr>
      <t>28.2</t>
    </r>
    <r>
      <rPr>
        <sz val="10"/>
        <color theme="1"/>
        <rFont val="宋体"/>
        <family val="2"/>
        <charset val="134"/>
      </rPr>
      <t>万计</t>
    </r>
    <phoneticPr fontId="2" type="noConversion"/>
  </si>
  <si>
    <r>
      <rPr>
        <b/>
        <sz val="10"/>
        <color theme="1"/>
        <rFont val="宋体"/>
        <family val="3"/>
        <charset val="134"/>
      </rPr>
      <t>不可预见费</t>
    </r>
    <phoneticPr fontId="2" type="noConversion"/>
  </si>
  <si>
    <r>
      <rPr>
        <b/>
        <sz val="10"/>
        <color theme="1"/>
        <rFont val="宋体"/>
        <family val="3"/>
        <charset val="134"/>
      </rPr>
      <t>合计</t>
    </r>
  </si>
  <si>
    <r>
      <rPr>
        <sz val="10"/>
        <color theme="1"/>
        <rFont val="宋体"/>
        <family val="2"/>
        <charset val="134"/>
      </rPr>
      <t>负责人：王益</t>
    </r>
    <phoneticPr fontId="2" type="noConversion"/>
  </si>
  <si>
    <r>
      <rPr>
        <sz val="10"/>
        <color theme="1"/>
        <rFont val="宋体"/>
        <family val="2"/>
        <charset val="134"/>
      </rPr>
      <t>制表：韩晓利</t>
    </r>
    <phoneticPr fontId="2" type="noConversion"/>
  </si>
  <si>
    <t>序号</t>
  </si>
  <si>
    <t>项目活动</t>
  </si>
  <si>
    <t>数量</t>
  </si>
  <si>
    <t>单价</t>
  </si>
  <si>
    <t>预算金额</t>
  </si>
  <si>
    <r>
      <rPr>
        <b/>
        <sz val="10"/>
        <rFont val="宋体"/>
        <family val="3"/>
        <charset val="134"/>
      </rPr>
      <t>资料费</t>
    </r>
  </si>
  <si>
    <r>
      <rPr>
        <sz val="10"/>
        <rFont val="宋体"/>
        <family val="3"/>
        <charset val="134"/>
      </rPr>
      <t>资料印制费</t>
    </r>
  </si>
  <si>
    <r>
      <rPr>
        <sz val="10"/>
        <rFont val="宋体"/>
        <family val="3"/>
        <charset val="134"/>
      </rPr>
      <t>运费</t>
    </r>
  </si>
  <si>
    <r>
      <rPr>
        <b/>
        <sz val="10"/>
        <rFont val="宋体"/>
        <family val="3"/>
        <charset val="134"/>
      </rPr>
      <t>活动物品</t>
    </r>
  </si>
  <si>
    <r>
      <rPr>
        <b/>
        <sz val="10"/>
        <rFont val="宋体"/>
        <family val="3"/>
        <charset val="134"/>
      </rPr>
      <t>不可预见费</t>
    </r>
  </si>
  <si>
    <t>合计</t>
  </si>
  <si>
    <r>
      <rPr>
        <sz val="10"/>
        <color indexed="8"/>
        <rFont val="宋体"/>
        <family val="3"/>
        <charset val="134"/>
      </rPr>
      <t>单位负责人：王益</t>
    </r>
  </si>
  <si>
    <r>
      <rPr>
        <sz val="10"/>
        <rFont val="黑体"/>
        <family val="3"/>
        <charset val="134"/>
      </rPr>
      <t>一</t>
    </r>
    <phoneticPr fontId="2" type="noConversion"/>
  </si>
  <si>
    <r>
      <rPr>
        <b/>
        <sz val="10"/>
        <rFont val="黑体"/>
        <family val="3"/>
        <charset val="134"/>
      </rPr>
      <t>学生、老师、大学生志愿者</t>
    </r>
    <phoneticPr fontId="2" type="noConversion"/>
  </si>
  <si>
    <r>
      <rPr>
        <b/>
        <sz val="10"/>
        <rFont val="宋体"/>
        <family val="3"/>
        <charset val="134"/>
      </rPr>
      <t>二</t>
    </r>
    <phoneticPr fontId="2" type="noConversion"/>
  </si>
  <si>
    <r>
      <rPr>
        <sz val="10"/>
        <rFont val="黑体"/>
        <family val="3"/>
        <charset val="134"/>
      </rPr>
      <t>活动服装</t>
    </r>
    <phoneticPr fontId="2" type="noConversion"/>
  </si>
  <si>
    <r>
      <rPr>
        <b/>
        <sz val="10"/>
        <rFont val="宋体"/>
        <family val="3"/>
        <charset val="134"/>
      </rPr>
      <t>五</t>
    </r>
    <phoneticPr fontId="2" type="noConversion"/>
  </si>
  <si>
    <r>
      <rPr>
        <b/>
        <sz val="10"/>
        <rFont val="宋体"/>
        <family val="3"/>
        <charset val="134"/>
      </rPr>
      <t>六</t>
    </r>
    <phoneticPr fontId="2" type="noConversion"/>
  </si>
  <si>
    <r>
      <rPr>
        <b/>
        <sz val="10"/>
        <color indexed="8"/>
        <rFont val="宋体"/>
        <family val="3"/>
        <charset val="134"/>
      </rPr>
      <t>编制单位：我们的自由天空（</t>
    </r>
    <r>
      <rPr>
        <b/>
        <sz val="10"/>
        <color indexed="8"/>
        <rFont val="Times New Roman"/>
        <family val="1"/>
      </rPr>
      <t>OFS</t>
    </r>
    <r>
      <rPr>
        <b/>
        <sz val="10"/>
        <color indexed="8"/>
        <rFont val="宋体"/>
        <family val="3"/>
        <charset val="134"/>
      </rPr>
      <t>）</t>
    </r>
    <phoneticPr fontId="2" type="noConversion"/>
  </si>
  <si>
    <r>
      <rPr>
        <sz val="10"/>
        <color theme="1"/>
        <rFont val="宋体"/>
        <family val="2"/>
        <charset val="134"/>
      </rPr>
      <t>单位：元</t>
    </r>
    <phoneticPr fontId="2" type="noConversion"/>
  </si>
  <si>
    <r>
      <rPr>
        <b/>
        <sz val="10"/>
        <color theme="1"/>
        <rFont val="宋体"/>
        <family val="3"/>
        <charset val="134"/>
      </rPr>
      <t>占总预算比率</t>
    </r>
    <r>
      <rPr>
        <b/>
        <sz val="10"/>
        <color theme="1"/>
        <rFont val="Times New Roman"/>
        <family val="1"/>
      </rPr>
      <t xml:space="preserve"> </t>
    </r>
    <phoneticPr fontId="2" type="noConversion"/>
  </si>
  <si>
    <r>
      <rPr>
        <b/>
        <sz val="10"/>
        <color theme="1"/>
        <rFont val="宋体"/>
        <family val="3"/>
        <charset val="134"/>
      </rPr>
      <t>备注</t>
    </r>
    <phoneticPr fontId="2" type="noConversion"/>
  </si>
  <si>
    <r>
      <rPr>
        <sz val="10"/>
        <color theme="1"/>
        <rFont val="宋体"/>
        <family val="2"/>
        <charset val="134"/>
      </rPr>
      <t>交通费</t>
    </r>
  </si>
  <si>
    <r>
      <t>30</t>
    </r>
    <r>
      <rPr>
        <sz val="10"/>
        <color theme="1"/>
        <rFont val="宋体"/>
        <family val="2"/>
        <charset val="134"/>
      </rPr>
      <t>位学生，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位带队老师，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位大学生志愿者</t>
    </r>
    <phoneticPr fontId="2" type="noConversion"/>
  </si>
  <si>
    <r>
      <rPr>
        <sz val="10"/>
        <color theme="1"/>
        <rFont val="宋体"/>
        <family val="2"/>
        <charset val="134"/>
      </rPr>
      <t>通道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北京往返</t>
    </r>
    <phoneticPr fontId="2" type="noConversion"/>
  </si>
  <si>
    <r>
      <t>20</t>
    </r>
    <r>
      <rPr>
        <sz val="10"/>
        <color theme="1"/>
        <rFont val="宋体"/>
        <family val="2"/>
        <charset val="134"/>
      </rPr>
      <t>位学生，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位带队老师，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位大学生志愿者</t>
    </r>
    <phoneticPr fontId="2" type="noConversion"/>
  </si>
  <si>
    <r>
      <rPr>
        <sz val="10"/>
        <color theme="1"/>
        <rFont val="宋体"/>
        <family val="2"/>
        <charset val="134"/>
      </rPr>
      <t>凤凰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北京往返</t>
    </r>
    <phoneticPr fontId="2" type="noConversion"/>
  </si>
  <si>
    <r>
      <t>10</t>
    </r>
    <r>
      <rPr>
        <sz val="10"/>
        <color theme="1"/>
        <rFont val="宋体"/>
        <family val="2"/>
        <charset val="134"/>
      </rPr>
      <t>位学生，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位带队老师，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位大学生志愿者</t>
    </r>
    <phoneticPr fontId="2" type="noConversion"/>
  </si>
  <si>
    <r>
      <rPr>
        <sz val="10"/>
        <color theme="1"/>
        <rFont val="宋体"/>
        <family val="2"/>
        <charset val="134"/>
      </rPr>
      <t>住宿费</t>
    </r>
    <phoneticPr fontId="2" type="noConversion"/>
  </si>
  <si>
    <r>
      <t>34</t>
    </r>
    <r>
      <rPr>
        <sz val="10"/>
        <color theme="1"/>
        <rFont val="宋体"/>
        <family val="2"/>
        <charset val="134"/>
      </rPr>
      <t>位营员两人一间</t>
    </r>
    <r>
      <rPr>
        <sz val="10"/>
        <color theme="1"/>
        <rFont val="Times New Roman"/>
        <family val="1"/>
      </rPr>
      <t>,10</t>
    </r>
    <r>
      <rPr>
        <sz val="10"/>
        <color theme="1"/>
        <rFont val="宋体"/>
        <family val="2"/>
        <charset val="134"/>
      </rPr>
      <t>天</t>
    </r>
    <phoneticPr fontId="2" type="noConversion"/>
  </si>
  <si>
    <r>
      <rPr>
        <sz val="10"/>
        <color theme="1"/>
        <rFont val="宋体"/>
        <family val="2"/>
        <charset val="134"/>
      </rPr>
      <t>餐费</t>
    </r>
  </si>
  <si>
    <r>
      <t>34</t>
    </r>
    <r>
      <rPr>
        <sz val="10"/>
        <color theme="1"/>
        <rFont val="宋体"/>
        <family val="2"/>
        <charset val="134"/>
      </rPr>
      <t>位营员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2"/>
        <charset val="134"/>
      </rPr>
      <t>天</t>
    </r>
    <phoneticPr fontId="2" type="noConversion"/>
  </si>
  <si>
    <r>
      <rPr>
        <sz val="10"/>
        <color theme="1"/>
        <rFont val="宋体"/>
        <family val="2"/>
        <charset val="134"/>
      </rPr>
      <t>人身意外险</t>
    </r>
    <phoneticPr fontId="2" type="noConversion"/>
  </si>
  <si>
    <r>
      <t>34</t>
    </r>
    <r>
      <rPr>
        <sz val="10"/>
        <color theme="1"/>
        <rFont val="宋体"/>
        <family val="2"/>
        <charset val="134"/>
      </rPr>
      <t>位营员</t>
    </r>
    <phoneticPr fontId="2" type="noConversion"/>
  </si>
  <si>
    <r>
      <rPr>
        <b/>
        <sz val="10"/>
        <color theme="1"/>
        <rFont val="宋体"/>
        <family val="3"/>
        <charset val="134"/>
      </rPr>
      <t>活动景点</t>
    </r>
  </si>
  <si>
    <r>
      <rPr>
        <sz val="10"/>
        <color theme="1"/>
        <rFont val="宋体"/>
        <family val="2"/>
        <charset val="134"/>
      </rPr>
      <t>黄浦江游览</t>
    </r>
  </si>
  <si>
    <r>
      <rPr>
        <sz val="10"/>
        <color theme="1"/>
        <rFont val="宋体"/>
        <family val="2"/>
        <charset val="134"/>
      </rPr>
      <t>上海自然博物馆</t>
    </r>
    <phoneticPr fontId="2" type="noConversion"/>
  </si>
  <si>
    <r>
      <rPr>
        <sz val="10"/>
        <color theme="1"/>
        <rFont val="宋体"/>
        <family val="2"/>
        <charset val="134"/>
      </rPr>
      <t>欢乐谷</t>
    </r>
    <phoneticPr fontId="2" type="noConversion"/>
  </si>
  <si>
    <r>
      <rPr>
        <sz val="10"/>
        <color theme="1"/>
        <rFont val="宋体"/>
        <family val="2"/>
        <charset val="134"/>
      </rPr>
      <t>上海博物馆</t>
    </r>
    <phoneticPr fontId="2" type="noConversion"/>
  </si>
  <si>
    <r>
      <rPr>
        <sz val="10"/>
        <color theme="1"/>
        <rFont val="宋体"/>
        <family val="2"/>
        <charset val="134"/>
      </rPr>
      <t>世博园</t>
    </r>
    <phoneticPr fontId="2" type="noConversion"/>
  </si>
  <si>
    <r>
      <rPr>
        <sz val="10"/>
        <color theme="1"/>
        <rFont val="宋体"/>
        <family val="2"/>
        <charset val="134"/>
      </rPr>
      <t>马戏城</t>
    </r>
    <phoneticPr fontId="2" type="noConversion"/>
  </si>
  <si>
    <r>
      <rPr>
        <sz val="10"/>
        <color theme="1"/>
        <rFont val="宋体"/>
        <family val="2"/>
        <charset val="134"/>
      </rPr>
      <t>辰山植物园</t>
    </r>
    <phoneticPr fontId="2" type="noConversion"/>
  </si>
  <si>
    <r>
      <rPr>
        <sz val="10"/>
        <color theme="1"/>
        <rFont val="宋体"/>
        <family val="2"/>
        <charset val="134"/>
      </rPr>
      <t>上海迪洋欢乐农场</t>
    </r>
    <phoneticPr fontId="2" type="noConversion"/>
  </si>
  <si>
    <r>
      <rPr>
        <sz val="10"/>
        <color theme="1"/>
        <rFont val="宋体"/>
        <family val="2"/>
        <charset val="134"/>
      </rPr>
      <t>上海玻璃博物馆</t>
    </r>
    <phoneticPr fontId="2" type="noConversion"/>
  </si>
  <si>
    <r>
      <rPr>
        <sz val="10"/>
        <color theme="1"/>
        <rFont val="宋体"/>
        <family val="2"/>
        <charset val="134"/>
      </rPr>
      <t>上海科技馆</t>
    </r>
    <phoneticPr fontId="2" type="noConversion"/>
  </si>
  <si>
    <r>
      <rPr>
        <b/>
        <sz val="10"/>
        <color theme="1"/>
        <rFont val="宋体"/>
        <family val="3"/>
        <charset val="134"/>
      </rPr>
      <t>三</t>
    </r>
    <phoneticPr fontId="2" type="noConversion"/>
  </si>
  <si>
    <r>
      <rPr>
        <sz val="10"/>
        <color theme="1"/>
        <rFont val="宋体"/>
        <family val="2"/>
        <charset val="134"/>
      </rPr>
      <t>胸牌、活动册等资料印制</t>
    </r>
    <phoneticPr fontId="2" type="noConversion"/>
  </si>
  <si>
    <r>
      <rPr>
        <b/>
        <sz val="10"/>
        <color theme="1"/>
        <rFont val="宋体"/>
        <family val="3"/>
        <charset val="134"/>
      </rPr>
      <t>四</t>
    </r>
    <phoneticPr fontId="2" type="noConversion"/>
  </si>
  <si>
    <r>
      <rPr>
        <sz val="10"/>
        <color theme="1"/>
        <rFont val="宋体"/>
        <family val="2"/>
        <charset val="134"/>
      </rPr>
      <t>欢迎横幅</t>
    </r>
    <phoneticPr fontId="2" type="noConversion"/>
  </si>
  <si>
    <r>
      <rPr>
        <sz val="10"/>
        <color theme="1"/>
        <rFont val="宋体"/>
        <family val="2"/>
        <charset val="134"/>
      </rPr>
      <t>接站、活动</t>
    </r>
    <phoneticPr fontId="2" type="noConversion"/>
  </si>
  <si>
    <r>
      <rPr>
        <sz val="10"/>
        <color theme="1"/>
        <rFont val="宋体"/>
        <family val="2"/>
        <charset val="134"/>
      </rPr>
      <t>背包（帽子）</t>
    </r>
    <phoneticPr fontId="2" type="noConversion"/>
  </si>
  <si>
    <r>
      <rPr>
        <sz val="10"/>
        <color theme="1"/>
        <rFont val="宋体"/>
        <family val="2"/>
        <charset val="134"/>
      </rPr>
      <t>小旗帜</t>
    </r>
    <phoneticPr fontId="2" type="noConversion"/>
  </si>
  <si>
    <r>
      <rPr>
        <sz val="10"/>
        <color theme="1"/>
        <rFont val="宋体"/>
        <family val="2"/>
        <charset val="134"/>
      </rPr>
      <t>分小组带队</t>
    </r>
    <phoneticPr fontId="2" type="noConversion"/>
  </si>
  <si>
    <r>
      <rPr>
        <b/>
        <sz val="10"/>
        <color theme="1"/>
        <rFont val="宋体"/>
        <family val="3"/>
        <charset val="134"/>
      </rPr>
      <t>其他</t>
    </r>
  </si>
  <si>
    <r>
      <rPr>
        <sz val="10"/>
        <color theme="1"/>
        <rFont val="宋体"/>
        <family val="2"/>
        <charset val="134"/>
      </rPr>
      <t>摄像、冲印</t>
    </r>
  </si>
  <si>
    <r>
      <rPr>
        <sz val="10"/>
        <color theme="1"/>
        <rFont val="宋体"/>
        <family val="2"/>
        <charset val="134"/>
      </rPr>
      <t>冲印合影照片等</t>
    </r>
    <phoneticPr fontId="2" type="noConversion"/>
  </si>
  <si>
    <r>
      <rPr>
        <sz val="10"/>
        <color theme="1"/>
        <rFont val="宋体"/>
        <family val="2"/>
        <charset val="134"/>
      </rPr>
      <t>医药箱、突发门诊</t>
    </r>
    <phoneticPr fontId="2" type="noConversion"/>
  </si>
  <si>
    <r>
      <rPr>
        <sz val="10"/>
        <color theme="1"/>
        <rFont val="宋体"/>
        <family val="2"/>
        <charset val="134"/>
      </rPr>
      <t>医药箱一个，暑热天突发门诊费</t>
    </r>
    <phoneticPr fontId="2" type="noConversion"/>
  </si>
  <si>
    <r>
      <rPr>
        <sz val="10"/>
        <color theme="1"/>
        <rFont val="宋体"/>
        <family val="2"/>
        <charset val="134"/>
      </rPr>
      <t>接站及每天活动用车</t>
    </r>
    <phoneticPr fontId="2" type="noConversion"/>
  </si>
  <si>
    <r>
      <rPr>
        <sz val="10"/>
        <color theme="1"/>
        <rFont val="宋体"/>
        <family val="2"/>
        <charset val="134"/>
      </rPr>
      <t>矿泉水</t>
    </r>
    <phoneticPr fontId="2" type="noConversion"/>
  </si>
  <si>
    <r>
      <rPr>
        <sz val="10"/>
        <color theme="1"/>
        <rFont val="宋体"/>
        <family val="2"/>
        <charset val="134"/>
      </rPr>
      <t>每天每人保证</t>
    </r>
    <r>
      <rPr>
        <sz val="10"/>
        <color theme="1"/>
        <rFont val="Times New Roman"/>
        <family val="1"/>
      </rPr>
      <t>1-2</t>
    </r>
    <r>
      <rPr>
        <sz val="10"/>
        <color theme="1"/>
        <rFont val="宋体"/>
        <family val="2"/>
        <charset val="134"/>
      </rPr>
      <t>瓶水</t>
    </r>
    <phoneticPr fontId="2" type="noConversion"/>
  </si>
  <si>
    <r>
      <rPr>
        <sz val="10"/>
        <color theme="1"/>
        <rFont val="宋体"/>
        <family val="2"/>
        <charset val="134"/>
      </rPr>
      <t>同城志愿者补助</t>
    </r>
    <phoneticPr fontId="2" type="noConversion"/>
  </si>
  <si>
    <r>
      <t>10</t>
    </r>
    <r>
      <rPr>
        <sz val="10"/>
        <color theme="1"/>
        <rFont val="宋体"/>
        <family val="2"/>
        <charset val="134"/>
      </rPr>
      <t>天工作餐</t>
    </r>
    <phoneticPr fontId="2" type="noConversion"/>
  </si>
  <si>
    <r>
      <rPr>
        <sz val="10"/>
        <color theme="1"/>
        <rFont val="宋体"/>
        <family val="2"/>
        <charset val="134"/>
      </rPr>
      <t>税</t>
    </r>
    <phoneticPr fontId="2" type="noConversion"/>
  </si>
  <si>
    <r>
      <rPr>
        <sz val="10"/>
        <color theme="1"/>
        <rFont val="宋体"/>
        <family val="2"/>
        <charset val="134"/>
      </rPr>
      <t>按照</t>
    </r>
    <r>
      <rPr>
        <sz val="10"/>
        <color theme="1"/>
        <rFont val="Times New Roman"/>
        <family val="1"/>
      </rPr>
      <t>14</t>
    </r>
    <r>
      <rPr>
        <sz val="10"/>
        <color theme="1"/>
        <rFont val="宋体"/>
        <family val="2"/>
        <charset val="134"/>
      </rPr>
      <t>万计</t>
    </r>
    <phoneticPr fontId="2" type="noConversion"/>
  </si>
  <si>
    <r>
      <rPr>
        <sz val="10"/>
        <color theme="1"/>
        <rFont val="宋体"/>
        <family val="2"/>
        <charset val="134"/>
      </rPr>
      <t>不在预算表内的活动相关费用</t>
    </r>
    <phoneticPr fontId="2" type="noConversion"/>
  </si>
  <si>
    <r>
      <rPr>
        <sz val="10"/>
        <color theme="1"/>
        <rFont val="宋体"/>
        <family val="2"/>
        <charset val="134"/>
      </rPr>
      <t>制表：韩晓利</t>
    </r>
    <phoneticPr fontId="2" type="noConversion"/>
  </si>
  <si>
    <r>
      <t>2019</t>
    </r>
    <r>
      <rPr>
        <b/>
        <sz val="12"/>
        <color indexed="8"/>
        <rFont val="宋体"/>
        <family val="3"/>
        <charset val="134"/>
      </rPr>
      <t>夏令营（上海）项目预算</t>
    </r>
    <phoneticPr fontId="2" type="noConversion"/>
  </si>
  <si>
    <r>
      <t>34</t>
    </r>
    <r>
      <rPr>
        <sz val="10"/>
        <color theme="1"/>
        <rFont val="宋体"/>
        <family val="2"/>
        <charset val="134"/>
      </rPr>
      <t>位营员以及北京志愿者和工作人员每人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件短袖</t>
    </r>
    <phoneticPr fontId="2" type="noConversion"/>
  </si>
  <si>
    <t>2019年【桃李有梦*荣遇未来】项目预算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</si>
</sst>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_ ;_ * \-#,##0_ ;_ * &quot;-&quot;??_ ;_ @_ "/>
  </numFmts>
  <fonts count="3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8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17" xfId="0" applyFont="1" applyBorder="1">
      <alignment vertical="center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2" fillId="0" borderId="9" xfId="1" applyFont="1" applyBorder="1" applyAlignment="1">
      <alignment horizontal="center" vertical="center"/>
    </xf>
    <xf numFmtId="176" fontId="12" fillId="0" borderId="13" xfId="1" applyFont="1" applyBorder="1" applyAlignment="1">
      <alignment horizontal="center" vertical="center"/>
    </xf>
    <xf numFmtId="176" fontId="12" fillId="0" borderId="11" xfId="1" applyFont="1" applyBorder="1" applyAlignment="1">
      <alignment horizontal="center" vertical="center"/>
    </xf>
    <xf numFmtId="176" fontId="12" fillId="3" borderId="20" xfId="1" applyFont="1" applyFill="1" applyBorder="1" applyAlignment="1">
      <alignment horizontal="center" vertical="center"/>
    </xf>
    <xf numFmtId="176" fontId="12" fillId="3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76" fontId="12" fillId="0" borderId="21" xfId="1" applyFont="1" applyBorder="1" applyAlignment="1">
      <alignment horizontal="center" vertical="center"/>
    </xf>
    <xf numFmtId="176" fontId="12" fillId="0" borderId="15" xfId="1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3" borderId="2" xfId="0" applyFont="1" applyFill="1" applyBorder="1">
      <alignment vertical="center"/>
    </xf>
    <xf numFmtId="0" fontId="20" fillId="3" borderId="2" xfId="0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7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4" fontId="20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17" fillId="3" borderId="2" xfId="0" applyFont="1" applyFill="1" applyBorder="1" applyAlignment="1">
      <alignment horizontal="center" vertical="center"/>
    </xf>
    <xf numFmtId="4" fontId="17" fillId="3" borderId="2" xfId="0" applyNumberFormat="1" applyFont="1" applyFill="1" applyBorder="1" applyAlignment="1">
      <alignment horizontal="center" vertical="center"/>
    </xf>
    <xf numFmtId="10" fontId="17" fillId="3" borderId="2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23" fillId="0" borderId="1" xfId="0" applyFont="1" applyFill="1" applyBorder="1" applyAlignment="1" applyProtection="1">
      <alignment horizontal="left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right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177" fontId="26" fillId="0" borderId="2" xfId="1" applyNumberFormat="1" applyFont="1" applyFill="1" applyBorder="1" applyAlignment="1">
      <alignment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177" fontId="20" fillId="0" borderId="2" xfId="1" applyNumberFormat="1" applyFont="1" applyBorder="1" applyAlignment="1">
      <alignment vertical="center" wrapText="1"/>
    </xf>
    <xf numFmtId="176" fontId="20" fillId="0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17" fillId="0" borderId="2" xfId="1" applyNumberFormat="1" applyFont="1" applyFill="1" applyBorder="1" applyAlignment="1">
      <alignment vertical="center"/>
    </xf>
    <xf numFmtId="176" fontId="17" fillId="0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177" fontId="25" fillId="0" borderId="2" xfId="1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177" fontId="26" fillId="0" borderId="2" xfId="1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76" fontId="23" fillId="3" borderId="2" xfId="1" applyNumberFormat="1" applyFont="1" applyFill="1" applyBorder="1" applyAlignment="1" applyProtection="1">
      <alignment horizontal="center" vertical="center"/>
    </xf>
    <xf numFmtId="10" fontId="20" fillId="3" borderId="2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176" fontId="24" fillId="0" borderId="0" xfId="1" applyNumberFormat="1" applyFont="1" applyFill="1" applyAlignment="1" applyProtection="1">
      <alignment horizontal="center" vertical="center"/>
      <protection locked="0"/>
    </xf>
    <xf numFmtId="10" fontId="20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19" fillId="0" borderId="2" xfId="0" applyFont="1" applyBorder="1">
      <alignment vertical="center"/>
    </xf>
    <xf numFmtId="0" fontId="20" fillId="0" borderId="2" xfId="0" applyFont="1" applyFill="1" applyBorder="1">
      <alignment vertical="center"/>
    </xf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23" fillId="3" borderId="2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  <protection locked="0"/>
    </xf>
    <xf numFmtId="31" fontId="24" fillId="0" borderId="1" xfId="1" applyNumberFormat="1" applyFont="1" applyFill="1" applyBorder="1" applyAlignment="1" applyProtection="1">
      <alignment horizontal="center"/>
      <protection locked="0"/>
    </xf>
    <xf numFmtId="176" fontId="24" fillId="0" borderId="1" xfId="1" applyFont="1" applyFill="1" applyBorder="1" applyAlignment="1" applyProtection="1">
      <alignment horizontal="center"/>
      <protection locked="0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3" fillId="3" borderId="2" xfId="0" applyFont="1" applyFill="1" applyBorder="1" applyAlignment="1" applyProtection="1">
      <alignment vertical="center"/>
      <protection locked="0"/>
    </xf>
    <xf numFmtId="176" fontId="23" fillId="3" borderId="3" xfId="1" applyNumberFormat="1" applyFont="1" applyFill="1" applyBorder="1" applyAlignment="1" applyProtection="1">
      <alignment horizontal="center" vertical="center"/>
      <protection locked="0"/>
    </xf>
    <xf numFmtId="176" fontId="23" fillId="3" borderId="4" xfId="1" applyNumberFormat="1" applyFont="1" applyFill="1" applyBorder="1" applyAlignment="1" applyProtection="1">
      <alignment horizontal="center" vertical="center"/>
      <protection locked="0"/>
    </xf>
    <xf numFmtId="10" fontId="17" fillId="3" borderId="3" xfId="0" applyNumberFormat="1" applyFont="1" applyFill="1" applyBorder="1" applyAlignment="1">
      <alignment horizontal="center" vertical="center"/>
    </xf>
    <xf numFmtId="10" fontId="17" fillId="3" borderId="5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176" fontId="13" fillId="3" borderId="19" xfId="0" applyNumberFormat="1" applyFont="1" applyFill="1" applyBorder="1" applyAlignment="1">
      <alignment vertical="center"/>
    </xf>
  </cellXfs>
  <cellStyles count="2">
    <cellStyle name="逗号" xfId="1" builtin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J21" sqref="J21"/>
    </sheetView>
  </sheetViews>
  <sheetFormatPr baseColWidth="10" defaultColWidth="8.83203125" defaultRowHeight="18.75" customHeight="1" x14ac:dyDescent="0"/>
  <cols>
    <col min="1" max="1" width="6.1640625" style="3" customWidth="1"/>
    <col min="2" max="2" width="16.83203125" style="3" customWidth="1"/>
    <col min="3" max="3" width="5.83203125" style="5" customWidth="1"/>
    <col min="4" max="4" width="7" style="11" customWidth="1"/>
    <col min="5" max="5" width="9.5" style="13" customWidth="1"/>
    <col min="6" max="6" width="10.83203125" style="10" customWidth="1"/>
    <col min="7" max="7" width="33.1640625" style="6" customWidth="1"/>
    <col min="8" max="16384" width="8.83203125" style="6"/>
  </cols>
  <sheetData>
    <row r="1" spans="1:7" s="8" customFormat="1" ht="21" customHeight="1">
      <c r="A1" s="103" t="s">
        <v>164</v>
      </c>
      <c r="B1" s="103"/>
      <c r="C1" s="103"/>
      <c r="D1" s="103"/>
      <c r="E1" s="103"/>
      <c r="F1" s="103"/>
      <c r="G1" s="103"/>
    </row>
    <row r="2" spans="1:7" ht="18.75" customHeight="1">
      <c r="A2" s="59" t="s">
        <v>115</v>
      </c>
      <c r="B2" s="59"/>
      <c r="C2" s="60"/>
      <c r="D2" s="61"/>
      <c r="E2" s="104">
        <v>43529</v>
      </c>
      <c r="F2" s="105"/>
      <c r="G2" s="62" t="s">
        <v>116</v>
      </c>
    </row>
    <row r="3" spans="1:7" s="4" customFormat="1" ht="17.25" customHeight="1">
      <c r="A3" s="106" t="s">
        <v>97</v>
      </c>
      <c r="B3" s="106" t="s">
        <v>98</v>
      </c>
      <c r="C3" s="106" t="s">
        <v>99</v>
      </c>
      <c r="D3" s="107" t="s">
        <v>100</v>
      </c>
      <c r="E3" s="108" t="s">
        <v>101</v>
      </c>
      <c r="F3" s="110" t="s">
        <v>117</v>
      </c>
      <c r="G3" s="112" t="s">
        <v>118</v>
      </c>
    </row>
    <row r="4" spans="1:7" s="4" customFormat="1" ht="17.25" customHeight="1">
      <c r="A4" s="106"/>
      <c r="B4" s="106"/>
      <c r="C4" s="106"/>
      <c r="D4" s="107"/>
      <c r="E4" s="109"/>
      <c r="F4" s="111"/>
      <c r="G4" s="113"/>
    </row>
    <row r="5" spans="1:7" ht="26" customHeight="1">
      <c r="A5" s="63" t="s">
        <v>109</v>
      </c>
      <c r="B5" s="64" t="s">
        <v>110</v>
      </c>
      <c r="C5" s="65"/>
      <c r="D5" s="66"/>
      <c r="E5" s="67">
        <f>E6+E9+E10+E11</f>
        <v>92380</v>
      </c>
      <c r="F5" s="52">
        <f t="shared" ref="F5:F39" si="0">E5/$E$39</f>
        <v>0.65209106432654595</v>
      </c>
      <c r="G5" s="50"/>
    </row>
    <row r="6" spans="1:7" ht="17.25" customHeight="1">
      <c r="A6" s="68">
        <v>1</v>
      </c>
      <c r="B6" s="68" t="s">
        <v>119</v>
      </c>
      <c r="C6" s="69"/>
      <c r="D6" s="70"/>
      <c r="E6" s="71">
        <f>E7+E8</f>
        <v>30500</v>
      </c>
      <c r="F6" s="52">
        <f t="shared" si="0"/>
        <v>0.21529310956873404</v>
      </c>
      <c r="G6" s="50" t="s">
        <v>120</v>
      </c>
    </row>
    <row r="7" spans="1:7" ht="17.25" customHeight="1">
      <c r="A7" s="68">
        <v>1.1000000000000001</v>
      </c>
      <c r="B7" s="68" t="s">
        <v>121</v>
      </c>
      <c r="C7" s="72">
        <v>22</v>
      </c>
      <c r="D7" s="70">
        <v>950</v>
      </c>
      <c r="E7" s="71">
        <f t="shared" ref="E7:E11" si="1">C7*D7</f>
        <v>20900</v>
      </c>
      <c r="F7" s="52">
        <f t="shared" si="0"/>
        <v>0.1475287209831653</v>
      </c>
      <c r="G7" s="50" t="s">
        <v>122</v>
      </c>
    </row>
    <row r="8" spans="1:7" ht="17.25" customHeight="1">
      <c r="A8" s="68">
        <v>1.2</v>
      </c>
      <c r="B8" s="68" t="s">
        <v>123</v>
      </c>
      <c r="C8" s="72">
        <v>12</v>
      </c>
      <c r="D8" s="70">
        <v>800</v>
      </c>
      <c r="E8" s="71">
        <f t="shared" si="1"/>
        <v>9600</v>
      </c>
      <c r="F8" s="52">
        <f t="shared" si="0"/>
        <v>6.7764388585568741E-2</v>
      </c>
      <c r="G8" s="50" t="s">
        <v>124</v>
      </c>
    </row>
    <row r="9" spans="1:7" ht="17.25" customHeight="1">
      <c r="A9" s="68">
        <v>2</v>
      </c>
      <c r="B9" s="68" t="s">
        <v>125</v>
      </c>
      <c r="C9" s="72">
        <v>170</v>
      </c>
      <c r="D9" s="70">
        <v>240</v>
      </c>
      <c r="E9" s="71">
        <f t="shared" si="1"/>
        <v>40800</v>
      </c>
      <c r="F9" s="52">
        <f t="shared" si="0"/>
        <v>0.28799865148866716</v>
      </c>
      <c r="G9" s="50" t="s">
        <v>126</v>
      </c>
    </row>
    <row r="10" spans="1:7" ht="17.25" customHeight="1">
      <c r="A10" s="68">
        <v>3</v>
      </c>
      <c r="B10" s="68" t="s">
        <v>127</v>
      </c>
      <c r="C10" s="72">
        <v>340</v>
      </c>
      <c r="D10" s="70">
        <v>60</v>
      </c>
      <c r="E10" s="71">
        <f t="shared" si="1"/>
        <v>20400</v>
      </c>
      <c r="F10" s="52">
        <f t="shared" si="0"/>
        <v>0.14399932574433358</v>
      </c>
      <c r="G10" s="50" t="s">
        <v>128</v>
      </c>
    </row>
    <row r="11" spans="1:7" ht="17.25" customHeight="1">
      <c r="A11" s="68">
        <v>4</v>
      </c>
      <c r="B11" s="68" t="s">
        <v>129</v>
      </c>
      <c r="C11" s="72">
        <v>34</v>
      </c>
      <c r="D11" s="70">
        <v>20</v>
      </c>
      <c r="E11" s="71">
        <f t="shared" si="1"/>
        <v>680</v>
      </c>
      <c r="F11" s="52">
        <f t="shared" si="0"/>
        <v>4.7999775248111195E-3</v>
      </c>
      <c r="G11" s="50" t="s">
        <v>130</v>
      </c>
    </row>
    <row r="12" spans="1:7" ht="17.25" customHeight="1">
      <c r="A12" s="64" t="s">
        <v>111</v>
      </c>
      <c r="B12" s="73" t="s">
        <v>131</v>
      </c>
      <c r="C12" s="74"/>
      <c r="D12" s="75"/>
      <c r="E12" s="76">
        <f>E13+E14+E15+E16+E17+E18+E19+E20+E21+E22</f>
        <v>25670</v>
      </c>
      <c r="F12" s="52">
        <f t="shared" si="0"/>
        <v>0.18119915156161975</v>
      </c>
      <c r="G12" s="50"/>
    </row>
    <row r="13" spans="1:7" ht="17.25" customHeight="1">
      <c r="A13" s="63">
        <v>1</v>
      </c>
      <c r="B13" s="77" t="s">
        <v>132</v>
      </c>
      <c r="C13" s="78">
        <v>34</v>
      </c>
      <c r="D13" s="79">
        <v>120</v>
      </c>
      <c r="E13" s="71">
        <f t="shared" ref="E13:E22" si="2">C13*D13</f>
        <v>4080</v>
      </c>
      <c r="F13" s="52">
        <f t="shared" si="0"/>
        <v>2.8799865148866718E-2</v>
      </c>
      <c r="G13" s="50" t="s">
        <v>120</v>
      </c>
    </row>
    <row r="14" spans="1:7" ht="17.25" customHeight="1">
      <c r="A14" s="63">
        <v>2</v>
      </c>
      <c r="B14" s="77" t="s">
        <v>133</v>
      </c>
      <c r="C14" s="78">
        <v>34</v>
      </c>
      <c r="D14" s="79">
        <v>30</v>
      </c>
      <c r="E14" s="71">
        <f t="shared" si="2"/>
        <v>1020</v>
      </c>
      <c r="F14" s="52">
        <f t="shared" si="0"/>
        <v>7.1999662872166796E-3</v>
      </c>
      <c r="G14" s="50" t="s">
        <v>120</v>
      </c>
    </row>
    <row r="15" spans="1:7" ht="17.25" customHeight="1">
      <c r="A15" s="63">
        <v>3</v>
      </c>
      <c r="B15" s="77" t="s">
        <v>134</v>
      </c>
      <c r="C15" s="78">
        <v>34</v>
      </c>
      <c r="D15" s="79">
        <v>220</v>
      </c>
      <c r="E15" s="71">
        <f t="shared" si="2"/>
        <v>7480</v>
      </c>
      <c r="F15" s="52">
        <f t="shared" si="0"/>
        <v>5.2799752772922315E-2</v>
      </c>
      <c r="G15" s="50" t="s">
        <v>120</v>
      </c>
    </row>
    <row r="16" spans="1:7" ht="17.25" customHeight="1">
      <c r="A16" s="63">
        <v>4</v>
      </c>
      <c r="B16" s="77" t="s">
        <v>135</v>
      </c>
      <c r="C16" s="78">
        <v>34</v>
      </c>
      <c r="D16" s="79">
        <v>0</v>
      </c>
      <c r="E16" s="71">
        <f t="shared" si="2"/>
        <v>0</v>
      </c>
      <c r="F16" s="52">
        <f t="shared" si="0"/>
        <v>0</v>
      </c>
      <c r="G16" s="50" t="s">
        <v>120</v>
      </c>
    </row>
    <row r="17" spans="1:7" ht="17.25" customHeight="1">
      <c r="A17" s="63">
        <v>5</v>
      </c>
      <c r="B17" s="77" t="s">
        <v>136</v>
      </c>
      <c r="C17" s="78">
        <v>34</v>
      </c>
      <c r="D17" s="79">
        <v>0</v>
      </c>
      <c r="E17" s="71">
        <f t="shared" si="2"/>
        <v>0</v>
      </c>
      <c r="F17" s="52">
        <f t="shared" si="0"/>
        <v>0</v>
      </c>
      <c r="G17" s="50" t="s">
        <v>120</v>
      </c>
    </row>
    <row r="18" spans="1:7" ht="17.25" customHeight="1">
      <c r="A18" s="63">
        <v>6</v>
      </c>
      <c r="B18" s="77" t="s">
        <v>137</v>
      </c>
      <c r="C18" s="78">
        <v>34</v>
      </c>
      <c r="D18" s="79">
        <v>180</v>
      </c>
      <c r="E18" s="71">
        <f t="shared" si="2"/>
        <v>6120</v>
      </c>
      <c r="F18" s="52">
        <f t="shared" si="0"/>
        <v>4.3199797723300078E-2</v>
      </c>
      <c r="G18" s="50" t="s">
        <v>120</v>
      </c>
    </row>
    <row r="19" spans="1:7" ht="17.25" customHeight="1">
      <c r="A19" s="63">
        <v>7</v>
      </c>
      <c r="B19" s="77" t="s">
        <v>138</v>
      </c>
      <c r="C19" s="78">
        <v>34</v>
      </c>
      <c r="D19" s="79">
        <v>60</v>
      </c>
      <c r="E19" s="71">
        <f t="shared" si="2"/>
        <v>2040</v>
      </c>
      <c r="F19" s="52">
        <f t="shared" si="0"/>
        <v>1.4399932574433359E-2</v>
      </c>
      <c r="G19" s="50" t="s">
        <v>120</v>
      </c>
    </row>
    <row r="20" spans="1:7" ht="17.25" customHeight="1">
      <c r="A20" s="63">
        <v>8</v>
      </c>
      <c r="B20" s="77" t="s">
        <v>139</v>
      </c>
      <c r="C20" s="78">
        <v>34</v>
      </c>
      <c r="D20" s="79">
        <v>40</v>
      </c>
      <c r="E20" s="71">
        <f t="shared" si="2"/>
        <v>1360</v>
      </c>
      <c r="F20" s="52">
        <f t="shared" si="0"/>
        <v>9.5999550496222389E-3</v>
      </c>
      <c r="G20" s="50" t="s">
        <v>120</v>
      </c>
    </row>
    <row r="21" spans="1:7" ht="17.25" customHeight="1">
      <c r="A21" s="63">
        <v>9</v>
      </c>
      <c r="B21" s="77" t="s">
        <v>140</v>
      </c>
      <c r="C21" s="78">
        <v>34</v>
      </c>
      <c r="D21" s="79">
        <v>60</v>
      </c>
      <c r="E21" s="71">
        <f t="shared" si="2"/>
        <v>2040</v>
      </c>
      <c r="F21" s="52">
        <f t="shared" si="0"/>
        <v>1.4399932574433359E-2</v>
      </c>
      <c r="G21" s="50" t="s">
        <v>120</v>
      </c>
    </row>
    <row r="22" spans="1:7" ht="17.25" customHeight="1">
      <c r="A22" s="63">
        <v>10</v>
      </c>
      <c r="B22" s="77" t="s">
        <v>141</v>
      </c>
      <c r="C22" s="78">
        <v>34</v>
      </c>
      <c r="D22" s="79">
        <v>45</v>
      </c>
      <c r="E22" s="71">
        <f t="shared" si="2"/>
        <v>1530</v>
      </c>
      <c r="F22" s="52">
        <f t="shared" si="0"/>
        <v>1.0799949430825019E-2</v>
      </c>
      <c r="G22" s="50" t="s">
        <v>120</v>
      </c>
    </row>
    <row r="23" spans="1:7" ht="17.25" customHeight="1">
      <c r="A23" s="73" t="s">
        <v>142</v>
      </c>
      <c r="B23" s="80" t="s">
        <v>102</v>
      </c>
      <c r="C23" s="74"/>
      <c r="D23" s="75"/>
      <c r="E23" s="76">
        <f>E24+E25</f>
        <v>1550</v>
      </c>
      <c r="F23" s="52">
        <f t="shared" si="0"/>
        <v>1.0941125240378288E-2</v>
      </c>
      <c r="G23" s="50"/>
    </row>
    <row r="24" spans="1:7" ht="17.25" customHeight="1">
      <c r="A24" s="68">
        <v>1</v>
      </c>
      <c r="B24" s="81" t="s">
        <v>103</v>
      </c>
      <c r="C24" s="82">
        <v>45</v>
      </c>
      <c r="D24" s="79">
        <v>30</v>
      </c>
      <c r="E24" s="71">
        <f>C24*D24</f>
        <v>1350</v>
      </c>
      <c r="F24" s="52">
        <f t="shared" si="0"/>
        <v>9.5293671448456047E-3</v>
      </c>
      <c r="G24" s="50" t="s">
        <v>143</v>
      </c>
    </row>
    <row r="25" spans="1:7" ht="17.25" customHeight="1">
      <c r="A25" s="68">
        <v>2</v>
      </c>
      <c r="B25" s="81" t="s">
        <v>104</v>
      </c>
      <c r="C25" s="82">
        <v>1</v>
      </c>
      <c r="D25" s="79">
        <v>200</v>
      </c>
      <c r="E25" s="71">
        <f>C25*D25</f>
        <v>200</v>
      </c>
      <c r="F25" s="52">
        <f t="shared" si="0"/>
        <v>1.4117580955326822E-3</v>
      </c>
      <c r="G25" s="50"/>
    </row>
    <row r="26" spans="1:7" ht="17.25" customHeight="1">
      <c r="A26" s="73" t="s">
        <v>144</v>
      </c>
      <c r="B26" s="80" t="s">
        <v>105</v>
      </c>
      <c r="C26" s="74"/>
      <c r="D26" s="75"/>
      <c r="E26" s="76">
        <f>E27+E28+E29+E30</f>
        <v>5760</v>
      </c>
      <c r="F26" s="52">
        <f t="shared" si="0"/>
        <v>4.0658633151341245E-2</v>
      </c>
      <c r="G26" s="50"/>
    </row>
    <row r="27" spans="1:7" ht="17.25" customHeight="1">
      <c r="A27" s="68">
        <v>1</v>
      </c>
      <c r="B27" s="83" t="s">
        <v>145</v>
      </c>
      <c r="C27" s="82">
        <v>1</v>
      </c>
      <c r="D27" s="79">
        <v>400</v>
      </c>
      <c r="E27" s="71">
        <f>C27*D27</f>
        <v>400</v>
      </c>
      <c r="F27" s="52">
        <f t="shared" si="0"/>
        <v>2.8235161910653644E-3</v>
      </c>
      <c r="G27" s="50" t="s">
        <v>146</v>
      </c>
    </row>
    <row r="28" spans="1:7" ht="26" customHeight="1">
      <c r="A28" s="63">
        <v>2</v>
      </c>
      <c r="B28" s="63" t="s">
        <v>112</v>
      </c>
      <c r="C28" s="84">
        <v>45</v>
      </c>
      <c r="D28" s="85">
        <v>80</v>
      </c>
      <c r="E28" s="71">
        <f>C28*D28</f>
        <v>3600</v>
      </c>
      <c r="F28" s="52">
        <f t="shared" si="0"/>
        <v>2.5411645719588281E-2</v>
      </c>
      <c r="G28" s="97" t="s">
        <v>165</v>
      </c>
    </row>
    <row r="29" spans="1:7" ht="17.25" customHeight="1">
      <c r="A29" s="63">
        <v>3</v>
      </c>
      <c r="B29" s="68" t="s">
        <v>147</v>
      </c>
      <c r="C29" s="84">
        <v>34</v>
      </c>
      <c r="D29" s="85">
        <v>50</v>
      </c>
      <c r="E29" s="71">
        <f>C29*D29</f>
        <v>1700</v>
      </c>
      <c r="F29" s="52">
        <f t="shared" si="0"/>
        <v>1.1999943812027798E-2</v>
      </c>
      <c r="G29" s="50" t="s">
        <v>130</v>
      </c>
    </row>
    <row r="30" spans="1:7" ht="17.25" customHeight="1">
      <c r="A30" s="63">
        <v>4</v>
      </c>
      <c r="B30" s="68" t="s">
        <v>148</v>
      </c>
      <c r="C30" s="84">
        <v>3</v>
      </c>
      <c r="D30" s="85">
        <v>20</v>
      </c>
      <c r="E30" s="71">
        <f>C30*D30</f>
        <v>60</v>
      </c>
      <c r="F30" s="52">
        <f t="shared" si="0"/>
        <v>4.2352742865980469E-4</v>
      </c>
      <c r="G30" s="50" t="s">
        <v>149</v>
      </c>
    </row>
    <row r="31" spans="1:7" ht="17.25" customHeight="1">
      <c r="A31" s="64" t="s">
        <v>113</v>
      </c>
      <c r="B31" s="86" t="s">
        <v>150</v>
      </c>
      <c r="C31" s="65"/>
      <c r="D31" s="87"/>
      <c r="E31" s="76">
        <f>E32+E33+E34+E35+E36+E37</f>
        <v>15307.33</v>
      </c>
      <c r="F31" s="52">
        <f t="shared" si="0"/>
        <v>0.10805123524245146</v>
      </c>
      <c r="G31" s="50"/>
    </row>
    <row r="32" spans="1:7" ht="17.25" customHeight="1">
      <c r="A32" s="63">
        <v>1</v>
      </c>
      <c r="B32" s="88" t="s">
        <v>151</v>
      </c>
      <c r="C32" s="84">
        <v>45</v>
      </c>
      <c r="D32" s="85">
        <v>25</v>
      </c>
      <c r="E32" s="71">
        <f>C32*D32</f>
        <v>1125</v>
      </c>
      <c r="F32" s="52">
        <f t="shared" si="0"/>
        <v>7.9411392873713366E-3</v>
      </c>
      <c r="G32" s="50" t="s">
        <v>152</v>
      </c>
    </row>
    <row r="33" spans="1:7" ht="17.25" customHeight="1">
      <c r="A33" s="63">
        <v>2</v>
      </c>
      <c r="B33" s="88" t="s">
        <v>153</v>
      </c>
      <c r="C33" s="84">
        <v>1</v>
      </c>
      <c r="D33" s="85">
        <v>1000</v>
      </c>
      <c r="E33" s="71">
        <f t="shared" ref="E33:E36" si="3">C33*D33</f>
        <v>1000</v>
      </c>
      <c r="F33" s="52">
        <f t="shared" si="0"/>
        <v>7.0587904776634111E-3</v>
      </c>
      <c r="G33" s="50" t="s">
        <v>154</v>
      </c>
    </row>
    <row r="34" spans="1:7" ht="17.25" customHeight="1">
      <c r="A34" s="63">
        <v>3</v>
      </c>
      <c r="B34" s="88" t="s">
        <v>69</v>
      </c>
      <c r="C34" s="84">
        <v>12</v>
      </c>
      <c r="D34" s="85">
        <v>600</v>
      </c>
      <c r="E34" s="71">
        <f t="shared" si="3"/>
        <v>7200</v>
      </c>
      <c r="F34" s="52">
        <f t="shared" si="0"/>
        <v>5.0823291439176563E-2</v>
      </c>
      <c r="G34" s="50" t="s">
        <v>155</v>
      </c>
    </row>
    <row r="35" spans="1:7" ht="17.25" customHeight="1">
      <c r="A35" s="63">
        <v>4</v>
      </c>
      <c r="B35" s="88" t="s">
        <v>156</v>
      </c>
      <c r="C35" s="84">
        <v>22</v>
      </c>
      <c r="D35" s="85">
        <v>30</v>
      </c>
      <c r="E35" s="71">
        <f t="shared" si="3"/>
        <v>660</v>
      </c>
      <c r="F35" s="52">
        <f t="shared" si="0"/>
        <v>4.658801715257851E-3</v>
      </c>
      <c r="G35" s="50" t="s">
        <v>157</v>
      </c>
    </row>
    <row r="36" spans="1:7" ht="17.25" customHeight="1">
      <c r="A36" s="63">
        <v>5</v>
      </c>
      <c r="B36" s="88" t="s">
        <v>158</v>
      </c>
      <c r="C36" s="84">
        <v>5</v>
      </c>
      <c r="D36" s="85">
        <v>200</v>
      </c>
      <c r="E36" s="71">
        <f t="shared" si="3"/>
        <v>1000</v>
      </c>
      <c r="F36" s="52">
        <f t="shared" si="0"/>
        <v>7.0587904776634111E-3</v>
      </c>
      <c r="G36" s="50" t="s">
        <v>159</v>
      </c>
    </row>
    <row r="37" spans="1:7" ht="17.25" customHeight="1">
      <c r="A37" s="63">
        <v>6</v>
      </c>
      <c r="B37" s="88" t="s">
        <v>160</v>
      </c>
      <c r="C37" s="84"/>
      <c r="D37" s="85"/>
      <c r="E37" s="71">
        <v>4322.33</v>
      </c>
      <c r="F37" s="52">
        <f t="shared" si="0"/>
        <v>3.0510421845318891E-2</v>
      </c>
      <c r="G37" s="50" t="s">
        <v>161</v>
      </c>
    </row>
    <row r="38" spans="1:7" ht="17.25" customHeight="1">
      <c r="A38" s="64" t="s">
        <v>114</v>
      </c>
      <c r="B38" s="89" t="s">
        <v>106</v>
      </c>
      <c r="C38" s="65">
        <v>1</v>
      </c>
      <c r="D38" s="87">
        <v>1000</v>
      </c>
      <c r="E38" s="76">
        <f>C38*D38</f>
        <v>1000</v>
      </c>
      <c r="F38" s="52">
        <f t="shared" si="0"/>
        <v>7.0587904776634111E-3</v>
      </c>
      <c r="G38" s="50" t="s">
        <v>162</v>
      </c>
    </row>
    <row r="39" spans="1:7" s="2" customFormat="1" ht="22.5" customHeight="1">
      <c r="A39" s="102" t="s">
        <v>107</v>
      </c>
      <c r="B39" s="102"/>
      <c r="C39" s="102"/>
      <c r="D39" s="102"/>
      <c r="E39" s="90">
        <f>E5+E12+E23+E26+E31+E38</f>
        <v>141667.32999999999</v>
      </c>
      <c r="F39" s="91">
        <f t="shared" si="0"/>
        <v>1</v>
      </c>
      <c r="G39" s="42"/>
    </row>
    <row r="40" spans="1:7" ht="18.75" customHeight="1">
      <c r="A40" s="92" t="s">
        <v>108</v>
      </c>
      <c r="B40" s="92"/>
      <c r="C40" s="93"/>
      <c r="D40" s="94"/>
      <c r="E40" s="95"/>
      <c r="F40" s="96"/>
      <c r="G40" s="45" t="s">
        <v>163</v>
      </c>
    </row>
  </sheetData>
  <mergeCells count="10">
    <mergeCell ref="A39:D39"/>
    <mergeCell ref="A1:G1"/>
    <mergeCell ref="E2:F2"/>
    <mergeCell ref="A3:A4"/>
    <mergeCell ref="B3:B4"/>
    <mergeCell ref="C3:C4"/>
    <mergeCell ref="D3:D4"/>
    <mergeCell ref="E3:E4"/>
    <mergeCell ref="F3:F4"/>
    <mergeCell ref="G3:G4"/>
  </mergeCells>
  <phoneticPr fontId="2" type="noConversion"/>
  <pageMargins left="0.25" right="0.25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L18" sqref="L18"/>
    </sheetView>
  </sheetViews>
  <sheetFormatPr baseColWidth="10" defaultColWidth="8.83203125" defaultRowHeight="14" x14ac:dyDescent="0"/>
  <cols>
    <col min="1" max="1" width="5.83203125" customWidth="1"/>
    <col min="2" max="2" width="14.33203125" customWidth="1"/>
    <col min="3" max="4" width="8.83203125" style="1"/>
    <col min="5" max="5" width="17.5" style="12" customWidth="1"/>
    <col min="6" max="6" width="16.6640625" style="1" customWidth="1"/>
    <col min="7" max="7" width="48.1640625" customWidth="1"/>
  </cols>
  <sheetData>
    <row r="1" spans="1:8" ht="28" customHeight="1">
      <c r="A1" s="116" t="s">
        <v>41</v>
      </c>
      <c r="B1" s="116"/>
      <c r="C1" s="116"/>
      <c r="D1" s="116"/>
      <c r="E1" s="116"/>
      <c r="F1" s="116"/>
      <c r="G1" s="116"/>
      <c r="H1" s="40"/>
    </row>
    <row r="2" spans="1:8">
      <c r="A2" s="115" t="s">
        <v>25</v>
      </c>
      <c r="B2" s="115"/>
      <c r="C2" s="115"/>
      <c r="D2" s="114" t="s">
        <v>42</v>
      </c>
      <c r="E2" s="114"/>
      <c r="F2" s="114"/>
      <c r="G2" s="41" t="s">
        <v>43</v>
      </c>
      <c r="H2" s="40"/>
    </row>
    <row r="3" spans="1:8" s="8" customFormat="1" ht="18.75" customHeight="1">
      <c r="A3" s="42" t="s">
        <v>44</v>
      </c>
      <c r="B3" s="42" t="s">
        <v>45</v>
      </c>
      <c r="C3" s="43" t="s">
        <v>46</v>
      </c>
      <c r="D3" s="43" t="s">
        <v>47</v>
      </c>
      <c r="E3" s="44" t="s">
        <v>48</v>
      </c>
      <c r="F3" s="43" t="s">
        <v>49</v>
      </c>
      <c r="G3" s="42" t="s">
        <v>50</v>
      </c>
      <c r="H3" s="45"/>
    </row>
    <row r="4" spans="1:8" s="8" customFormat="1" ht="18.75" customHeight="1">
      <c r="A4" s="46" t="s">
        <v>0</v>
      </c>
      <c r="B4" s="46" t="s">
        <v>51</v>
      </c>
      <c r="C4" s="47"/>
      <c r="D4" s="47"/>
      <c r="E4" s="48">
        <f>E5+E6+E7+E8+E9+E10+E11+E12+E13</f>
        <v>167360</v>
      </c>
      <c r="F4" s="49">
        <f t="shared" ref="F4:F20" si="0">E4/$E$27</f>
        <v>0.74073936375552019</v>
      </c>
      <c r="G4" s="50" t="s">
        <v>52</v>
      </c>
      <c r="H4" s="45"/>
    </row>
    <row r="5" spans="1:8" s="8" customFormat="1" ht="18.75" customHeight="1">
      <c r="A5" s="50" t="s">
        <v>1</v>
      </c>
      <c r="B5" s="50" t="s">
        <v>53</v>
      </c>
      <c r="C5" s="47">
        <v>124</v>
      </c>
      <c r="D5" s="47">
        <v>480</v>
      </c>
      <c r="E5" s="51">
        <f>C5*D5</f>
        <v>59520</v>
      </c>
      <c r="F5" s="52">
        <f t="shared" si="0"/>
        <v>0.26343694389775668</v>
      </c>
      <c r="G5" s="50" t="s">
        <v>54</v>
      </c>
      <c r="H5" s="45"/>
    </row>
    <row r="6" spans="1:8" s="8" customFormat="1" ht="18.75" customHeight="1">
      <c r="A6" s="50" t="s">
        <v>2</v>
      </c>
      <c r="B6" s="50" t="s">
        <v>55</v>
      </c>
      <c r="C6" s="47">
        <v>434</v>
      </c>
      <c r="D6" s="47">
        <v>70</v>
      </c>
      <c r="E6" s="51">
        <f t="shared" ref="E6:E13" si="1">C6*D6</f>
        <v>30380</v>
      </c>
      <c r="F6" s="52">
        <f t="shared" si="0"/>
        <v>0.13446260678114666</v>
      </c>
      <c r="G6" s="50" t="s">
        <v>56</v>
      </c>
      <c r="H6" s="45"/>
    </row>
    <row r="7" spans="1:8" s="8" customFormat="1" ht="18.75" customHeight="1">
      <c r="A7" s="50" t="s">
        <v>3</v>
      </c>
      <c r="B7" s="50" t="s">
        <v>57</v>
      </c>
      <c r="C7" s="47">
        <v>434</v>
      </c>
      <c r="D7" s="47">
        <v>100</v>
      </c>
      <c r="E7" s="51">
        <f t="shared" si="1"/>
        <v>43400</v>
      </c>
      <c r="F7" s="52">
        <f t="shared" si="0"/>
        <v>0.19208943825878094</v>
      </c>
      <c r="G7" s="50" t="s">
        <v>58</v>
      </c>
      <c r="H7" s="45"/>
    </row>
    <row r="8" spans="1:8" s="8" customFormat="1" ht="18.75" customHeight="1">
      <c r="A8" s="50" t="s">
        <v>4</v>
      </c>
      <c r="B8" s="50" t="s">
        <v>59</v>
      </c>
      <c r="C8" s="47">
        <v>82</v>
      </c>
      <c r="D8" s="47">
        <v>60</v>
      </c>
      <c r="E8" s="51">
        <f t="shared" si="1"/>
        <v>4920</v>
      </c>
      <c r="F8" s="52">
        <f t="shared" si="0"/>
        <v>2.1776037701225857E-2</v>
      </c>
      <c r="G8" s="50" t="s">
        <v>60</v>
      </c>
      <c r="H8" s="45"/>
    </row>
    <row r="9" spans="1:8" s="8" customFormat="1" ht="18.75" customHeight="1">
      <c r="A9" s="50" t="s">
        <v>5</v>
      </c>
      <c r="B9" s="50" t="s">
        <v>61</v>
      </c>
      <c r="C9" s="47">
        <v>62</v>
      </c>
      <c r="D9" s="47">
        <v>50</v>
      </c>
      <c r="E9" s="51">
        <f t="shared" si="1"/>
        <v>3100</v>
      </c>
      <c r="F9" s="52">
        <f t="shared" si="0"/>
        <v>1.3720674161341494E-2</v>
      </c>
      <c r="G9" s="50" t="s">
        <v>62</v>
      </c>
      <c r="H9" s="45"/>
    </row>
    <row r="10" spans="1:8" s="8" customFormat="1" ht="18.75" customHeight="1">
      <c r="A10" s="50" t="s">
        <v>6</v>
      </c>
      <c r="B10" s="50" t="s">
        <v>63</v>
      </c>
      <c r="C10" s="47">
        <v>62</v>
      </c>
      <c r="D10" s="47">
        <v>20</v>
      </c>
      <c r="E10" s="51">
        <f>C10*D10</f>
        <v>1240</v>
      </c>
      <c r="F10" s="52">
        <f t="shared" si="0"/>
        <v>5.4882696645365981E-3</v>
      </c>
      <c r="G10" s="50" t="s">
        <v>64</v>
      </c>
      <c r="H10" s="45"/>
    </row>
    <row r="11" spans="1:8" s="8" customFormat="1" ht="18.75" customHeight="1">
      <c r="A11" s="50" t="s">
        <v>7</v>
      </c>
      <c r="B11" s="50" t="s">
        <v>65</v>
      </c>
      <c r="C11" s="47">
        <v>1</v>
      </c>
      <c r="D11" s="53">
        <v>13000</v>
      </c>
      <c r="E11" s="51">
        <f t="shared" si="1"/>
        <v>13000</v>
      </c>
      <c r="F11" s="52">
        <f t="shared" si="0"/>
        <v>5.753831099917401E-2</v>
      </c>
      <c r="G11" s="50" t="s">
        <v>66</v>
      </c>
      <c r="H11" s="45"/>
    </row>
    <row r="12" spans="1:8" s="8" customFormat="1" ht="18.75" customHeight="1">
      <c r="A12" s="50" t="s">
        <v>26</v>
      </c>
      <c r="B12" s="50" t="s">
        <v>67</v>
      </c>
      <c r="C12" s="47">
        <v>80</v>
      </c>
      <c r="D12" s="47">
        <v>80</v>
      </c>
      <c r="E12" s="51">
        <f t="shared" si="1"/>
        <v>6400</v>
      </c>
      <c r="F12" s="52">
        <f t="shared" si="0"/>
        <v>2.8326553107285667E-2</v>
      </c>
      <c r="G12" s="50" t="s">
        <v>68</v>
      </c>
      <c r="H12" s="45"/>
    </row>
    <row r="13" spans="1:8" s="8" customFormat="1" ht="18.75" customHeight="1">
      <c r="A13" s="50" t="s">
        <v>27</v>
      </c>
      <c r="B13" s="50" t="s">
        <v>69</v>
      </c>
      <c r="C13" s="47">
        <v>3</v>
      </c>
      <c r="D13" s="53">
        <v>1800</v>
      </c>
      <c r="E13" s="51">
        <f t="shared" si="1"/>
        <v>5400</v>
      </c>
      <c r="F13" s="52">
        <f t="shared" si="0"/>
        <v>2.3900529184272282E-2</v>
      </c>
      <c r="G13" s="50" t="s">
        <v>70</v>
      </c>
      <c r="H13" s="45"/>
    </row>
    <row r="14" spans="1:8" s="8" customFormat="1" ht="18.75" customHeight="1">
      <c r="A14" s="46" t="s">
        <v>28</v>
      </c>
      <c r="B14" s="46" t="s">
        <v>71</v>
      </c>
      <c r="C14" s="47"/>
      <c r="D14" s="53"/>
      <c r="E14" s="48">
        <f>E15+E16+E17</f>
        <v>43260</v>
      </c>
      <c r="F14" s="49">
        <f t="shared" si="0"/>
        <v>0.19146979490955907</v>
      </c>
      <c r="G14" s="50"/>
      <c r="H14" s="45"/>
    </row>
    <row r="15" spans="1:8" s="8" customFormat="1" ht="18.75" customHeight="1">
      <c r="A15" s="50" t="s">
        <v>29</v>
      </c>
      <c r="B15" s="50" t="s">
        <v>72</v>
      </c>
      <c r="C15" s="47">
        <v>42</v>
      </c>
      <c r="D15" s="53">
        <v>480</v>
      </c>
      <c r="E15" s="51">
        <f>C15*D15</f>
        <v>20160</v>
      </c>
      <c r="F15" s="52">
        <f t="shared" si="0"/>
        <v>8.9228642287949855E-2</v>
      </c>
      <c r="G15" s="50" t="s">
        <v>73</v>
      </c>
      <c r="H15" s="45"/>
    </row>
    <row r="16" spans="1:8" s="8" customFormat="1" ht="18.75" customHeight="1">
      <c r="A16" s="50" t="s">
        <v>30</v>
      </c>
      <c r="B16" s="50" t="s">
        <v>74</v>
      </c>
      <c r="C16" s="47">
        <v>77</v>
      </c>
      <c r="D16" s="53">
        <v>180</v>
      </c>
      <c r="E16" s="51">
        <f t="shared" ref="E16:E20" si="2">C16*D16</f>
        <v>13860</v>
      </c>
      <c r="F16" s="52">
        <f t="shared" si="0"/>
        <v>6.1344691572965522E-2</v>
      </c>
      <c r="G16" s="50" t="s">
        <v>75</v>
      </c>
      <c r="H16" s="45"/>
    </row>
    <row r="17" spans="1:8" s="8" customFormat="1" ht="18.75" customHeight="1">
      <c r="A17" s="50" t="s">
        <v>31</v>
      </c>
      <c r="B17" s="50" t="s">
        <v>76</v>
      </c>
      <c r="C17" s="47">
        <v>154</v>
      </c>
      <c r="D17" s="53">
        <v>60</v>
      </c>
      <c r="E17" s="51">
        <f t="shared" si="2"/>
        <v>9240</v>
      </c>
      <c r="F17" s="52">
        <f t="shared" si="0"/>
        <v>4.0896461048643681E-2</v>
      </c>
      <c r="G17" s="50" t="s">
        <v>77</v>
      </c>
      <c r="H17" s="45"/>
    </row>
    <row r="18" spans="1:8" s="8" customFormat="1" ht="18.75" customHeight="1">
      <c r="A18" s="50" t="s">
        <v>32</v>
      </c>
      <c r="B18" s="50" t="s">
        <v>78</v>
      </c>
      <c r="C18" s="47">
        <v>2</v>
      </c>
      <c r="D18" s="53">
        <v>1000</v>
      </c>
      <c r="E18" s="51">
        <f t="shared" si="2"/>
        <v>2000</v>
      </c>
      <c r="F18" s="52">
        <f t="shared" si="0"/>
        <v>8.8520478460267712E-3</v>
      </c>
      <c r="G18" s="50" t="s">
        <v>79</v>
      </c>
      <c r="H18" s="45"/>
    </row>
    <row r="19" spans="1:8" s="8" customFormat="1" ht="18.75" customHeight="1">
      <c r="A19" s="50" t="s">
        <v>33</v>
      </c>
      <c r="B19" s="50" t="s">
        <v>80</v>
      </c>
      <c r="C19" s="47">
        <v>22</v>
      </c>
      <c r="D19" s="53">
        <v>500</v>
      </c>
      <c r="E19" s="51">
        <f t="shared" si="2"/>
        <v>11000</v>
      </c>
      <c r="F19" s="52">
        <f t="shared" si="0"/>
        <v>4.8686263153147238E-2</v>
      </c>
      <c r="G19" s="50" t="s">
        <v>81</v>
      </c>
      <c r="H19" s="45"/>
    </row>
    <row r="20" spans="1:8" s="8" customFormat="1" ht="18.75" customHeight="1">
      <c r="A20" s="50" t="s">
        <v>34</v>
      </c>
      <c r="B20" s="50" t="s">
        <v>82</v>
      </c>
      <c r="C20" s="47">
        <v>22</v>
      </c>
      <c r="D20" s="53">
        <v>20</v>
      </c>
      <c r="E20" s="51">
        <f t="shared" si="2"/>
        <v>440</v>
      </c>
      <c r="F20" s="52">
        <f t="shared" si="0"/>
        <v>1.9474505261258897E-3</v>
      </c>
      <c r="G20" s="50" t="s">
        <v>83</v>
      </c>
      <c r="H20" s="45"/>
    </row>
    <row r="21" spans="1:8" s="8" customFormat="1" ht="18.75" customHeight="1">
      <c r="A21" s="46" t="s">
        <v>35</v>
      </c>
      <c r="B21" s="46" t="s">
        <v>84</v>
      </c>
      <c r="C21" s="47"/>
      <c r="D21" s="47"/>
      <c r="E21" s="48">
        <f>E22+E23+E24+E25</f>
        <v>12316.42</v>
      </c>
      <c r="F21" s="49">
        <f t="shared" ref="F21:F27" si="3">E21/$E$27</f>
        <v>5.4512769565880526E-2</v>
      </c>
      <c r="G21" s="50"/>
      <c r="H21" s="45"/>
    </row>
    <row r="22" spans="1:8" s="8" customFormat="1" ht="18.75" customHeight="1">
      <c r="A22" s="50" t="s">
        <v>36</v>
      </c>
      <c r="B22" s="50" t="s">
        <v>85</v>
      </c>
      <c r="C22" s="47">
        <v>10</v>
      </c>
      <c r="D22" s="47">
        <v>200</v>
      </c>
      <c r="E22" s="51">
        <f>C22*D22</f>
        <v>2000</v>
      </c>
      <c r="F22" s="52">
        <f t="shared" si="3"/>
        <v>8.8520478460267712E-3</v>
      </c>
      <c r="G22" s="50" t="s">
        <v>86</v>
      </c>
      <c r="H22" s="45"/>
    </row>
    <row r="23" spans="1:8" s="8" customFormat="1" ht="18.75" customHeight="1">
      <c r="A23" s="50" t="s">
        <v>37</v>
      </c>
      <c r="B23" s="50" t="s">
        <v>87</v>
      </c>
      <c r="C23" s="47">
        <v>1</v>
      </c>
      <c r="D23" s="47">
        <v>800</v>
      </c>
      <c r="E23" s="51">
        <f t="shared" ref="E23:E24" si="4">C23*D23</f>
        <v>800</v>
      </c>
      <c r="F23" s="52">
        <f t="shared" si="3"/>
        <v>3.5408191384107084E-3</v>
      </c>
      <c r="G23" s="50" t="s">
        <v>88</v>
      </c>
      <c r="H23" s="45"/>
    </row>
    <row r="24" spans="1:8" s="8" customFormat="1" ht="18.75" customHeight="1">
      <c r="A24" s="50" t="s">
        <v>38</v>
      </c>
      <c r="B24" s="50" t="s">
        <v>89</v>
      </c>
      <c r="C24" s="47">
        <v>27</v>
      </c>
      <c r="D24" s="47">
        <v>30</v>
      </c>
      <c r="E24" s="51">
        <f t="shared" si="4"/>
        <v>810</v>
      </c>
      <c r="F24" s="52">
        <f t="shared" si="3"/>
        <v>3.5850793776408423E-3</v>
      </c>
      <c r="G24" s="50" t="s">
        <v>90</v>
      </c>
      <c r="H24" s="45"/>
    </row>
    <row r="25" spans="1:8" s="8" customFormat="1" ht="18.75" customHeight="1">
      <c r="A25" s="50" t="s">
        <v>39</v>
      </c>
      <c r="B25" s="50" t="s">
        <v>91</v>
      </c>
      <c r="C25" s="47"/>
      <c r="D25" s="47"/>
      <c r="E25" s="51">
        <v>8706.42</v>
      </c>
      <c r="F25" s="52">
        <f t="shared" si="3"/>
        <v>3.85348232038022E-2</v>
      </c>
      <c r="G25" s="50" t="s">
        <v>92</v>
      </c>
      <c r="H25" s="45"/>
    </row>
    <row r="26" spans="1:8" s="8" customFormat="1" ht="18.75" customHeight="1">
      <c r="A26" s="46" t="s">
        <v>40</v>
      </c>
      <c r="B26" s="46" t="s">
        <v>93</v>
      </c>
      <c r="C26" s="47"/>
      <c r="D26" s="47"/>
      <c r="E26" s="48">
        <v>3000</v>
      </c>
      <c r="F26" s="49">
        <f t="shared" si="3"/>
        <v>1.3278071769040157E-2</v>
      </c>
      <c r="G26" s="50"/>
      <c r="H26" s="45"/>
    </row>
    <row r="27" spans="1:8" s="14" customFormat="1" ht="18.75" customHeight="1">
      <c r="A27" s="54" t="s">
        <v>94</v>
      </c>
      <c r="B27" s="54"/>
      <c r="C27" s="55"/>
      <c r="D27" s="55"/>
      <c r="E27" s="56">
        <f>E4+E14+E21+E26</f>
        <v>225936.42</v>
      </c>
      <c r="F27" s="57">
        <f t="shared" si="3"/>
        <v>1</v>
      </c>
      <c r="G27" s="54"/>
      <c r="H27" s="58" t="s">
        <v>8</v>
      </c>
    </row>
    <row r="28" spans="1:8">
      <c r="A28" s="98"/>
      <c r="B28" s="99" t="s">
        <v>95</v>
      </c>
      <c r="C28" s="100"/>
      <c r="D28" s="100"/>
      <c r="E28" s="101"/>
      <c r="F28" s="100"/>
      <c r="G28" s="99" t="s">
        <v>96</v>
      </c>
      <c r="H28" s="40"/>
    </row>
  </sheetData>
  <mergeCells count="3">
    <mergeCell ref="D2:F2"/>
    <mergeCell ref="A2:C2"/>
    <mergeCell ref="A1:G1"/>
  </mergeCells>
  <phoneticPr fontId="2" type="noConversion"/>
  <pageMargins left="0.25" right="0.25" top="0.35629921259842523" bottom="0.19685039370078741" header="0.30000000000000004" footer="0.30000000000000004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19" sqref="B19:C19"/>
    </sheetView>
  </sheetViews>
  <sheetFormatPr baseColWidth="10" defaultColWidth="8.83203125" defaultRowHeight="14" x14ac:dyDescent="0"/>
  <cols>
    <col min="1" max="1" width="8.83203125" style="7"/>
    <col min="2" max="2" width="38.33203125" style="1" customWidth="1"/>
    <col min="3" max="3" width="25" style="7" customWidth="1"/>
  </cols>
  <sheetData>
    <row r="1" spans="2:5" s="7" customFormat="1" ht="41" customHeight="1">
      <c r="B1" s="117" t="s">
        <v>166</v>
      </c>
      <c r="C1" s="117"/>
    </row>
    <row r="2" spans="2:5" s="7" customFormat="1" ht="18" customHeight="1" thickBot="1">
      <c r="B2" s="15"/>
      <c r="C2" s="9" t="s">
        <v>15</v>
      </c>
    </row>
    <row r="3" spans="2:5" s="7" customFormat="1" ht="31.5" customHeight="1">
      <c r="B3" s="32" t="s">
        <v>16</v>
      </c>
      <c r="C3" s="27" t="s">
        <v>21</v>
      </c>
    </row>
    <row r="4" spans="2:5" s="7" customFormat="1" ht="31.5" customHeight="1">
      <c r="B4" s="33" t="s">
        <v>19</v>
      </c>
      <c r="C4" s="25">
        <v>141667.32999999999</v>
      </c>
    </row>
    <row r="5" spans="2:5" s="7" customFormat="1" ht="17" customHeight="1">
      <c r="B5" s="22"/>
      <c r="C5" s="21"/>
    </row>
    <row r="6" spans="2:5" s="7" customFormat="1" ht="31.5" customHeight="1">
      <c r="B6" s="34" t="s">
        <v>17</v>
      </c>
      <c r="C6" s="28" t="s">
        <v>21</v>
      </c>
    </row>
    <row r="7" spans="2:5" s="7" customFormat="1" ht="31.5" customHeight="1">
      <c r="B7" s="33" t="s">
        <v>20</v>
      </c>
      <c r="C7" s="24">
        <v>225936.42</v>
      </c>
    </row>
    <row r="8" spans="2:5" s="7" customFormat="1" ht="20" customHeight="1">
      <c r="B8" s="35"/>
      <c r="C8" s="20"/>
    </row>
    <row r="9" spans="2:5" s="17" customFormat="1" ht="31.5" customHeight="1">
      <c r="B9" s="34" t="s">
        <v>10</v>
      </c>
      <c r="C9" s="29" t="s">
        <v>22</v>
      </c>
    </row>
    <row r="10" spans="2:5" s="17" customFormat="1" ht="31.5" customHeight="1">
      <c r="B10" s="36" t="s">
        <v>18</v>
      </c>
      <c r="C10" s="25">
        <v>168000</v>
      </c>
    </row>
    <row r="11" spans="2:5" s="17" customFormat="1" ht="21" customHeight="1">
      <c r="B11" s="37"/>
      <c r="C11" s="26"/>
    </row>
    <row r="12" spans="2:5" s="17" customFormat="1" ht="31.5" customHeight="1">
      <c r="B12" s="34" t="s">
        <v>23</v>
      </c>
      <c r="C12" s="29" t="s">
        <v>24</v>
      </c>
      <c r="D12" s="18"/>
    </row>
    <row r="13" spans="2:5" s="17" customFormat="1" ht="31.5" customHeight="1">
      <c r="B13" s="16" t="s">
        <v>11</v>
      </c>
      <c r="C13" s="30">
        <v>8000</v>
      </c>
    </row>
    <row r="14" spans="2:5" s="17" customFormat="1" ht="18" customHeight="1">
      <c r="B14" s="23"/>
      <c r="C14" s="31"/>
    </row>
    <row r="15" spans="2:5" s="17" customFormat="1" ht="31.5" customHeight="1">
      <c r="B15" s="34" t="s">
        <v>9</v>
      </c>
      <c r="C15" s="39" t="s">
        <v>24</v>
      </c>
      <c r="D15" s="18"/>
      <c r="E15" s="18"/>
    </row>
    <row r="16" spans="2:5" s="17" customFormat="1" ht="31.5" customHeight="1">
      <c r="B16" s="36" t="s">
        <v>14</v>
      </c>
      <c r="C16" s="25">
        <v>42000</v>
      </c>
    </row>
    <row r="17" spans="2:7" s="17" customFormat="1" ht="31.5" customHeight="1">
      <c r="B17" s="16" t="s">
        <v>13</v>
      </c>
      <c r="C17" s="24">
        <v>14400</v>
      </c>
    </row>
    <row r="18" spans="2:7" s="17" customFormat="1" ht="21" customHeight="1">
      <c r="B18" s="38"/>
      <c r="C18" s="19"/>
    </row>
    <row r="19" spans="2:7" s="17" customFormat="1" ht="46" customHeight="1" thickBot="1">
      <c r="B19" s="118" t="s">
        <v>12</v>
      </c>
      <c r="C19" s="119">
        <f>C4+C7+C10+C13+C16+C17</f>
        <v>600003.75</v>
      </c>
    </row>
    <row r="21" spans="2:7">
      <c r="G21" s="1"/>
    </row>
  </sheetData>
  <mergeCells count="1">
    <mergeCell ref="B1:C1"/>
  </mergeCells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夏令营</vt:lpstr>
      <vt:lpstr>教师培训</vt:lpstr>
      <vt:lpstr>初升高奖学金、志愿者培训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佳佳 卓</cp:lastModifiedBy>
  <cp:lastPrinted>2019-03-27T02:22:23Z</cp:lastPrinted>
  <dcterms:created xsi:type="dcterms:W3CDTF">2019-03-05T04:02:19Z</dcterms:created>
  <dcterms:modified xsi:type="dcterms:W3CDTF">2019-03-27T02:23:11Z</dcterms:modified>
</cp:coreProperties>
</file>